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rzysztofzachura/Library/CloudStorage/Dropbox/Mac/Desktop/Przetargi PMO/106. DPS Trzemeśnia/2025/"/>
    </mc:Choice>
  </mc:AlternateContent>
  <xr:revisionPtr revIDLastSave="0" documentId="13_ncr:1_{8D75F40E-F93C-3D45-881A-0BB493363995}" xr6:coauthVersionLast="47" xr6:coauthVersionMax="47" xr10:uidLastSave="{00000000-0000-0000-0000-000000000000}"/>
  <bookViews>
    <workbookView xWindow="0" yWindow="660" windowWidth="34560" windowHeight="21680" tabRatio="785" xr2:uid="{00000000-000D-0000-FFFF-FFFF00000000}"/>
  </bookViews>
  <sheets>
    <sheet name="DRÓB" sheetId="3" r:id="rId1"/>
    <sheet name="ART. Mrożone" sheetId="5" r:id="rId2"/>
    <sheet name="Art. Mleczarskie" sheetId="6" r:id="rId3"/>
    <sheet name="Art. spożywcze" sheetId="7" r:id="rId4"/>
    <sheet name="Mięso i wędliny" sheetId="8" r:id="rId5"/>
    <sheet name="Warzywa i owoce" sheetId="10" r:id="rId6"/>
    <sheet name="pieczywo" sheetId="14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5" l="1"/>
  <c r="I29" i="5"/>
  <c r="I30" i="5"/>
  <c r="I31" i="5"/>
  <c r="K91" i="7"/>
  <c r="J91" i="7"/>
  <c r="J90" i="7"/>
  <c r="K90" i="7"/>
  <c r="L90" i="7" s="1"/>
  <c r="K68" i="7"/>
  <c r="L68" i="7" s="1"/>
  <c r="M68" i="7" s="1"/>
  <c r="K69" i="7"/>
  <c r="I19" i="3"/>
  <c r="H22" i="3"/>
  <c r="H21" i="3"/>
  <c r="I18" i="3"/>
  <c r="H19" i="3"/>
  <c r="I22" i="3"/>
  <c r="J22" i="3" s="1"/>
  <c r="K22" i="3" s="1"/>
  <c r="H72" i="10"/>
  <c r="I72" i="10"/>
  <c r="J72" i="10" s="1"/>
  <c r="H71" i="10"/>
  <c r="J88" i="7"/>
  <c r="K88" i="7"/>
  <c r="L88" i="7" s="1"/>
  <c r="J89" i="7"/>
  <c r="K89" i="7"/>
  <c r="L89" i="7" s="1"/>
  <c r="J87" i="7"/>
  <c r="K87" i="7"/>
  <c r="L87" i="7" s="1"/>
  <c r="H35" i="6"/>
  <c r="I35" i="6"/>
  <c r="I71" i="10"/>
  <c r="J71" i="10" s="1"/>
  <c r="H70" i="10"/>
  <c r="I70" i="10"/>
  <c r="H69" i="10"/>
  <c r="I69" i="10"/>
  <c r="J69" i="10" s="1"/>
  <c r="I23" i="5"/>
  <c r="H23" i="5"/>
  <c r="I18" i="6"/>
  <c r="I19" i="6"/>
  <c r="I20" i="6"/>
  <c r="I21" i="6"/>
  <c r="I22" i="6"/>
  <c r="I23" i="6"/>
  <c r="I24" i="6"/>
  <c r="I25" i="6"/>
  <c r="J25" i="6" s="1"/>
  <c r="K25" i="6" s="1"/>
  <c r="I26" i="6"/>
  <c r="I27" i="6"/>
  <c r="I28" i="6"/>
  <c r="I29" i="6"/>
  <c r="I30" i="6"/>
  <c r="I31" i="6"/>
  <c r="I32" i="6"/>
  <c r="I33" i="6"/>
  <c r="I34" i="6"/>
  <c r="I36" i="6"/>
  <c r="K86" i="7"/>
  <c r="L86" i="7" s="1"/>
  <c r="J86" i="7"/>
  <c r="J84" i="7"/>
  <c r="K84" i="7"/>
  <c r="L84" i="7" s="1"/>
  <c r="H67" i="10"/>
  <c r="I67" i="10"/>
  <c r="J67" i="10" s="1"/>
  <c r="I37" i="8"/>
  <c r="J37" i="8" s="1"/>
  <c r="K37" i="8" s="1"/>
  <c r="H37" i="8"/>
  <c r="I36" i="8"/>
  <c r="J36" i="8" s="1"/>
  <c r="K36" i="8" s="1"/>
  <c r="H36" i="8"/>
  <c r="I21" i="3"/>
  <c r="J21" i="3" s="1"/>
  <c r="K21" i="3" s="1"/>
  <c r="H68" i="10"/>
  <c r="I68" i="10"/>
  <c r="J68" i="10" s="1"/>
  <c r="K68" i="10" s="1"/>
  <c r="H66" i="10"/>
  <c r="I66" i="10"/>
  <c r="J66" i="10" s="1"/>
  <c r="K66" i="10" s="1"/>
  <c r="H65" i="10"/>
  <c r="I65" i="10"/>
  <c r="J65" i="10" s="1"/>
  <c r="I64" i="10"/>
  <c r="J64" i="10" s="1"/>
  <c r="K64" i="10" s="1"/>
  <c r="H64" i="10"/>
  <c r="H36" i="6"/>
  <c r="K77" i="7"/>
  <c r="L77" i="7" s="1"/>
  <c r="J77" i="7"/>
  <c r="K75" i="7"/>
  <c r="L75" i="7" s="1"/>
  <c r="M75" i="7" s="1"/>
  <c r="J75" i="7"/>
  <c r="J52" i="7"/>
  <c r="J82" i="7"/>
  <c r="J68" i="7"/>
  <c r="I22" i="14"/>
  <c r="J22" i="14" s="1"/>
  <c r="H22" i="14"/>
  <c r="I21" i="14"/>
  <c r="J21" i="14" s="1"/>
  <c r="H21" i="14"/>
  <c r="I20" i="14"/>
  <c r="J20" i="14" s="1"/>
  <c r="H20" i="14"/>
  <c r="I19" i="14"/>
  <c r="J19" i="14" s="1"/>
  <c r="H19" i="14"/>
  <c r="I18" i="14"/>
  <c r="J18" i="14" s="1"/>
  <c r="H18" i="14"/>
  <c r="I17" i="14"/>
  <c r="H17" i="14"/>
  <c r="J78" i="7"/>
  <c r="J79" i="7"/>
  <c r="J80" i="7"/>
  <c r="J81" i="7"/>
  <c r="J83" i="7"/>
  <c r="K83" i="7"/>
  <c r="L83" i="7" s="1"/>
  <c r="K85" i="7"/>
  <c r="L85" i="7" s="1"/>
  <c r="K80" i="7"/>
  <c r="K81" i="7"/>
  <c r="L81" i="7" s="1"/>
  <c r="K82" i="7"/>
  <c r="L82" i="7" s="1"/>
  <c r="H20" i="6"/>
  <c r="H21" i="6"/>
  <c r="H22" i="6"/>
  <c r="H23" i="6"/>
  <c r="H24" i="6"/>
  <c r="H26" i="6"/>
  <c r="H27" i="6"/>
  <c r="H28" i="6"/>
  <c r="H29" i="6"/>
  <c r="H30" i="6"/>
  <c r="H31" i="6"/>
  <c r="H32" i="6"/>
  <c r="H33" i="6"/>
  <c r="H34" i="6"/>
  <c r="I20" i="3"/>
  <c r="J20" i="3" s="1"/>
  <c r="H20" i="3"/>
  <c r="I21" i="5"/>
  <c r="I22" i="5"/>
  <c r="J22" i="5" s="1"/>
  <c r="I24" i="5"/>
  <c r="J24" i="5" s="1"/>
  <c r="I25" i="5"/>
  <c r="J25" i="5" s="1"/>
  <c r="I26" i="5"/>
  <c r="I27" i="5"/>
  <c r="J27" i="5" s="1"/>
  <c r="J28" i="5"/>
  <c r="J29" i="5"/>
  <c r="K29" i="5" s="1"/>
  <c r="J30" i="5"/>
  <c r="K30" i="5" s="1"/>
  <c r="J31" i="5"/>
  <c r="K31" i="5" s="1"/>
  <c r="I33" i="5"/>
  <c r="J33" i="5" s="1"/>
  <c r="K33" i="5" s="1"/>
  <c r="H21" i="5"/>
  <c r="H22" i="5"/>
  <c r="H24" i="5"/>
  <c r="H25" i="5"/>
  <c r="H26" i="5"/>
  <c r="H27" i="5"/>
  <c r="H30" i="5"/>
  <c r="H31" i="5"/>
  <c r="L91" i="7" l="1"/>
  <c r="M91" i="7" s="1"/>
  <c r="M90" i="7"/>
  <c r="M85" i="7"/>
  <c r="L80" i="7"/>
  <c r="M80" i="7" s="1"/>
  <c r="M86" i="7"/>
  <c r="M82" i="7"/>
  <c r="J35" i="6"/>
  <c r="K35" i="6" s="1"/>
  <c r="K72" i="10"/>
  <c r="K71" i="10"/>
  <c r="J70" i="10"/>
  <c r="K70" i="10" s="1"/>
  <c r="K69" i="10"/>
  <c r="M88" i="7"/>
  <c r="M89" i="7"/>
  <c r="M87" i="7"/>
  <c r="I37" i="6"/>
  <c r="J23" i="5"/>
  <c r="K23" i="5" s="1"/>
  <c r="K67" i="10"/>
  <c r="K65" i="10"/>
  <c r="M84" i="7"/>
  <c r="M77" i="7"/>
  <c r="M83" i="7"/>
  <c r="I23" i="14"/>
  <c r="K18" i="14"/>
  <c r="K19" i="14"/>
  <c r="K20" i="14"/>
  <c r="K21" i="14"/>
  <c r="K22" i="14"/>
  <c r="J17" i="14"/>
  <c r="J23" i="14" s="1"/>
  <c r="M81" i="7"/>
  <c r="J21" i="5"/>
  <c r="K21" i="5" s="1"/>
  <c r="K28" i="5"/>
  <c r="K24" i="5"/>
  <c r="K25" i="5"/>
  <c r="J26" i="5"/>
  <c r="K26" i="5" s="1"/>
  <c r="K27" i="5"/>
  <c r="K20" i="3"/>
  <c r="K22" i="5"/>
  <c r="K23" i="14" l="1"/>
  <c r="K17" i="14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9" i="7"/>
  <c r="J70" i="7"/>
  <c r="J71" i="7"/>
  <c r="J72" i="7"/>
  <c r="J73" i="7"/>
  <c r="J74" i="7"/>
  <c r="J76" i="7"/>
  <c r="J85" i="7"/>
  <c r="J18" i="7"/>
  <c r="J19" i="7"/>
  <c r="J20" i="7"/>
  <c r="J21" i="7"/>
  <c r="J22" i="7"/>
  <c r="J23" i="7"/>
  <c r="J24" i="7"/>
  <c r="J25" i="7"/>
  <c r="J26" i="7"/>
  <c r="H15" i="3" l="1"/>
  <c r="H16" i="3"/>
  <c r="H17" i="3"/>
  <c r="H18" i="3"/>
  <c r="H23" i="3"/>
  <c r="H14" i="3"/>
  <c r="I18" i="10"/>
  <c r="J18" i="10" s="1"/>
  <c r="I19" i="10"/>
  <c r="I20" i="10"/>
  <c r="I21" i="10"/>
  <c r="J21" i="10" s="1"/>
  <c r="I22" i="10"/>
  <c r="I23" i="10"/>
  <c r="I24" i="10"/>
  <c r="I25" i="10"/>
  <c r="J25" i="10" s="1"/>
  <c r="I26" i="10"/>
  <c r="I27" i="10"/>
  <c r="I28" i="10"/>
  <c r="I29" i="10"/>
  <c r="J29" i="10" s="1"/>
  <c r="I30" i="10"/>
  <c r="I31" i="10"/>
  <c r="I32" i="10"/>
  <c r="I33" i="10"/>
  <c r="J33" i="10" s="1"/>
  <c r="I34" i="10"/>
  <c r="I35" i="10"/>
  <c r="I36" i="10"/>
  <c r="I37" i="10"/>
  <c r="J37" i="10" s="1"/>
  <c r="I38" i="10"/>
  <c r="I39" i="10"/>
  <c r="I40" i="10"/>
  <c r="J40" i="10" s="1"/>
  <c r="I41" i="10"/>
  <c r="J41" i="10" s="1"/>
  <c r="I42" i="10"/>
  <c r="I43" i="10"/>
  <c r="I44" i="10"/>
  <c r="I45" i="10"/>
  <c r="J45" i="10" s="1"/>
  <c r="I46" i="10"/>
  <c r="I47" i="10"/>
  <c r="I48" i="10"/>
  <c r="I49" i="10"/>
  <c r="J49" i="10" s="1"/>
  <c r="I50" i="10"/>
  <c r="I51" i="10"/>
  <c r="I52" i="10"/>
  <c r="J52" i="10" s="1"/>
  <c r="I53" i="10"/>
  <c r="J53" i="10" s="1"/>
  <c r="I54" i="10"/>
  <c r="I55" i="10"/>
  <c r="J55" i="10" s="1"/>
  <c r="K55" i="10" s="1"/>
  <c r="I56" i="10"/>
  <c r="I57" i="10"/>
  <c r="J57" i="10" s="1"/>
  <c r="I58" i="10"/>
  <c r="I59" i="10"/>
  <c r="I60" i="10"/>
  <c r="J60" i="10" s="1"/>
  <c r="I61" i="10"/>
  <c r="J61" i="10" s="1"/>
  <c r="I62" i="10"/>
  <c r="I63" i="10"/>
  <c r="I73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73" i="10"/>
  <c r="H17" i="10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8" i="8"/>
  <c r="H14" i="8"/>
  <c r="J17" i="7"/>
  <c r="H19" i="6"/>
  <c r="H18" i="6"/>
  <c r="H20" i="5"/>
  <c r="J73" i="10" l="1"/>
  <c r="K73" i="10" s="1"/>
  <c r="J63" i="10"/>
  <c r="K63" i="10" s="1"/>
  <c r="J62" i="10"/>
  <c r="K62" i="10" s="1"/>
  <c r="K61" i="10"/>
  <c r="K60" i="10"/>
  <c r="J59" i="10"/>
  <c r="K59" i="10" s="1"/>
  <c r="J58" i="10"/>
  <c r="K58" i="10" s="1"/>
  <c r="K57" i="10"/>
  <c r="J56" i="10"/>
  <c r="K56" i="10" s="1"/>
  <c r="J54" i="10"/>
  <c r="K54" i="10" s="1"/>
  <c r="K53" i="10"/>
  <c r="K52" i="10"/>
  <c r="J51" i="10"/>
  <c r="K51" i="10" s="1"/>
  <c r="J50" i="10"/>
  <c r="K50" i="10" s="1"/>
  <c r="K49" i="10"/>
  <c r="J48" i="10"/>
  <c r="K48" i="10" s="1"/>
  <c r="J47" i="10"/>
  <c r="K47" i="10" s="1"/>
  <c r="J46" i="10"/>
  <c r="K46" i="10" s="1"/>
  <c r="K45" i="10"/>
  <c r="J44" i="10"/>
  <c r="K44" i="10" s="1"/>
  <c r="J43" i="10"/>
  <c r="K43" i="10" s="1"/>
  <c r="J42" i="10"/>
  <c r="K42" i="10" s="1"/>
  <c r="K41" i="10"/>
  <c r="K40" i="10"/>
  <c r="J39" i="10"/>
  <c r="K39" i="10" s="1"/>
  <c r="J38" i="10"/>
  <c r="K38" i="10" s="1"/>
  <c r="K37" i="10"/>
  <c r="J36" i="10"/>
  <c r="K36" i="10" s="1"/>
  <c r="J35" i="10"/>
  <c r="K35" i="10" s="1"/>
  <c r="J34" i="10"/>
  <c r="K34" i="10" s="1"/>
  <c r="K33" i="10"/>
  <c r="J32" i="10"/>
  <c r="K32" i="10" s="1"/>
  <c r="J31" i="10"/>
  <c r="K31" i="10" s="1"/>
  <c r="J30" i="10"/>
  <c r="K30" i="10" s="1"/>
  <c r="K29" i="10"/>
  <c r="J28" i="10"/>
  <c r="K28" i="10" s="1"/>
  <c r="J27" i="10"/>
  <c r="K27" i="10" s="1"/>
  <c r="J26" i="10"/>
  <c r="K26" i="10" s="1"/>
  <c r="K25" i="10"/>
  <c r="J24" i="10"/>
  <c r="K24" i="10" s="1"/>
  <c r="J23" i="10"/>
  <c r="K23" i="10" s="1"/>
  <c r="J22" i="10"/>
  <c r="K22" i="10" s="1"/>
  <c r="K21" i="10"/>
  <c r="J20" i="10"/>
  <c r="K20" i="10" s="1"/>
  <c r="J19" i="10"/>
  <c r="K19" i="10" s="1"/>
  <c r="K18" i="10"/>
  <c r="I14" i="3"/>
  <c r="J14" i="3" s="1"/>
  <c r="K14" i="3" s="1"/>
  <c r="I15" i="3"/>
  <c r="J15" i="3" s="1"/>
  <c r="I16" i="3"/>
  <c r="J16" i="3" s="1"/>
  <c r="I17" i="3"/>
  <c r="J17" i="3" s="1"/>
  <c r="J18" i="3"/>
  <c r="J19" i="3"/>
  <c r="K19" i="3" s="1"/>
  <c r="I23" i="3"/>
  <c r="J23" i="3" s="1"/>
  <c r="I15" i="8"/>
  <c r="J15" i="8" s="1"/>
  <c r="I16" i="8"/>
  <c r="I17" i="8"/>
  <c r="I18" i="8"/>
  <c r="J18" i="8" s="1"/>
  <c r="I19" i="8"/>
  <c r="I20" i="8"/>
  <c r="I21" i="8"/>
  <c r="I22" i="8"/>
  <c r="J22" i="8" s="1"/>
  <c r="I23" i="8"/>
  <c r="I24" i="8"/>
  <c r="I25" i="8"/>
  <c r="I26" i="8"/>
  <c r="J26" i="8" s="1"/>
  <c r="I27" i="8"/>
  <c r="I28" i="8"/>
  <c r="I29" i="8"/>
  <c r="I30" i="8"/>
  <c r="J30" i="8" s="1"/>
  <c r="I31" i="8"/>
  <c r="I32" i="8"/>
  <c r="I33" i="8"/>
  <c r="I34" i="8"/>
  <c r="J34" i="8" s="1"/>
  <c r="I35" i="8"/>
  <c r="J35" i="8" s="1"/>
  <c r="I38" i="8"/>
  <c r="J38" i="8" s="1"/>
  <c r="I14" i="8"/>
  <c r="J14" i="8" s="1"/>
  <c r="K18" i="7"/>
  <c r="K19" i="7"/>
  <c r="K20" i="7"/>
  <c r="K21" i="7"/>
  <c r="K22" i="7"/>
  <c r="K23" i="7"/>
  <c r="L23" i="7" s="1"/>
  <c r="M23" i="7" s="1"/>
  <c r="K24" i="7"/>
  <c r="K25" i="7"/>
  <c r="K26" i="7"/>
  <c r="K27" i="7"/>
  <c r="K28" i="7"/>
  <c r="K29" i="7"/>
  <c r="K30" i="7"/>
  <c r="K31" i="7"/>
  <c r="L31" i="7" s="1"/>
  <c r="M31" i="7" s="1"/>
  <c r="K32" i="7"/>
  <c r="K33" i="7"/>
  <c r="K34" i="7"/>
  <c r="K35" i="7"/>
  <c r="K36" i="7"/>
  <c r="K37" i="7"/>
  <c r="K38" i="7"/>
  <c r="K39" i="7"/>
  <c r="L39" i="7" s="1"/>
  <c r="M39" i="7" s="1"/>
  <c r="K40" i="7"/>
  <c r="K41" i="7"/>
  <c r="K42" i="7"/>
  <c r="K43" i="7"/>
  <c r="K44" i="7"/>
  <c r="K45" i="7"/>
  <c r="K46" i="7"/>
  <c r="K47" i="7"/>
  <c r="L47" i="7" s="1"/>
  <c r="M47" i="7" s="1"/>
  <c r="K48" i="7"/>
  <c r="K49" i="7"/>
  <c r="K50" i="7"/>
  <c r="K51" i="7"/>
  <c r="K52" i="7"/>
  <c r="K53" i="7"/>
  <c r="K54" i="7"/>
  <c r="K55" i="7"/>
  <c r="L55" i="7" s="1"/>
  <c r="M55" i="7" s="1"/>
  <c r="K56" i="7"/>
  <c r="K57" i="7"/>
  <c r="K58" i="7"/>
  <c r="K59" i="7"/>
  <c r="K60" i="7"/>
  <c r="K61" i="7"/>
  <c r="K62" i="7"/>
  <c r="K63" i="7"/>
  <c r="L63" i="7" s="1"/>
  <c r="M63" i="7" s="1"/>
  <c r="K64" i="7"/>
  <c r="K65" i="7"/>
  <c r="K66" i="7"/>
  <c r="K67" i="7"/>
  <c r="K70" i="7"/>
  <c r="K71" i="7"/>
  <c r="L71" i="7" s="1"/>
  <c r="M71" i="7" s="1"/>
  <c r="K72" i="7"/>
  <c r="K73" i="7"/>
  <c r="K74" i="7"/>
  <c r="K76" i="7"/>
  <c r="K78" i="7"/>
  <c r="L78" i="7" s="1"/>
  <c r="K79" i="7"/>
  <c r="L79" i="7" s="1"/>
  <c r="K17" i="7"/>
  <c r="J21" i="6"/>
  <c r="J29" i="6"/>
  <c r="J30" i="6"/>
  <c r="J31" i="6"/>
  <c r="J32" i="6"/>
  <c r="J33" i="6"/>
  <c r="J34" i="6"/>
  <c r="J36" i="6"/>
  <c r="I20" i="5"/>
  <c r="I17" i="10"/>
  <c r="K93" i="7" l="1"/>
  <c r="M79" i="7"/>
  <c r="M78" i="7"/>
  <c r="L76" i="7"/>
  <c r="M76" i="7" s="1"/>
  <c r="L74" i="7"/>
  <c r="M74" i="7" s="1"/>
  <c r="L73" i="7"/>
  <c r="M73" i="7" s="1"/>
  <c r="L72" i="7"/>
  <c r="M72" i="7" s="1"/>
  <c r="L70" i="7"/>
  <c r="M70" i="7" s="1"/>
  <c r="L69" i="7"/>
  <c r="M69" i="7" s="1"/>
  <c r="L67" i="7"/>
  <c r="M67" i="7" s="1"/>
  <c r="L66" i="7"/>
  <c r="M66" i="7" s="1"/>
  <c r="L65" i="7"/>
  <c r="M65" i="7" s="1"/>
  <c r="L64" i="7"/>
  <c r="M64" i="7" s="1"/>
  <c r="L62" i="7"/>
  <c r="M62" i="7" s="1"/>
  <c r="L61" i="7"/>
  <c r="M61" i="7" s="1"/>
  <c r="L59" i="7"/>
  <c r="M59" i="7" s="1"/>
  <c r="L58" i="7"/>
  <c r="M58" i="7" s="1"/>
  <c r="L57" i="7"/>
  <c r="M57" i="7" s="1"/>
  <c r="L56" i="7"/>
  <c r="M56" i="7" s="1"/>
  <c r="L54" i="7"/>
  <c r="M54" i="7" s="1"/>
  <c r="L52" i="7"/>
  <c r="M52" i="7" s="1"/>
  <c r="L51" i="7"/>
  <c r="M51" i="7" s="1"/>
  <c r="L50" i="7"/>
  <c r="M50" i="7" s="1"/>
  <c r="L49" i="7"/>
  <c r="M49" i="7" s="1"/>
  <c r="L48" i="7"/>
  <c r="M48" i="7" s="1"/>
  <c r="L46" i="7"/>
  <c r="M46" i="7" s="1"/>
  <c r="L45" i="7"/>
  <c r="M45" i="7" s="1"/>
  <c r="L44" i="7"/>
  <c r="M44" i="7" s="1"/>
  <c r="L43" i="7"/>
  <c r="M43" i="7" s="1"/>
  <c r="L42" i="7"/>
  <c r="M42" i="7" s="1"/>
  <c r="L41" i="7"/>
  <c r="M41" i="7" s="1"/>
  <c r="L40" i="7"/>
  <c r="M40" i="7" s="1"/>
  <c r="L38" i="7"/>
  <c r="M38" i="7" s="1"/>
  <c r="L37" i="7"/>
  <c r="M37" i="7" s="1"/>
  <c r="L35" i="7"/>
  <c r="M35" i="7" s="1"/>
  <c r="L34" i="7"/>
  <c r="M34" i="7" s="1"/>
  <c r="L33" i="7"/>
  <c r="M33" i="7" s="1"/>
  <c r="L32" i="7"/>
  <c r="M32" i="7" s="1"/>
  <c r="L30" i="7"/>
  <c r="M30" i="7" s="1"/>
  <c r="L29" i="7"/>
  <c r="M29" i="7" s="1"/>
  <c r="L27" i="7"/>
  <c r="M27" i="7" s="1"/>
  <c r="L22" i="7"/>
  <c r="M22" i="7" s="1"/>
  <c r="L20" i="7"/>
  <c r="M20" i="7" s="1"/>
  <c r="L19" i="7"/>
  <c r="M19" i="7" s="1"/>
  <c r="L60" i="7"/>
  <c r="M60" i="7" s="1"/>
  <c r="L21" i="7"/>
  <c r="M21" i="7" s="1"/>
  <c r="L18" i="7"/>
  <c r="M18" i="7" s="1"/>
  <c r="L24" i="7"/>
  <c r="M24" i="7" s="1"/>
  <c r="L26" i="7"/>
  <c r="M26" i="7" s="1"/>
  <c r="L25" i="7"/>
  <c r="M25" i="7" s="1"/>
  <c r="L53" i="7"/>
  <c r="M53" i="7" s="1"/>
  <c r="L36" i="7"/>
  <c r="M36" i="7" s="1"/>
  <c r="L28" i="7"/>
  <c r="M28" i="7" s="1"/>
  <c r="I34" i="5"/>
  <c r="J32" i="8"/>
  <c r="K32" i="8" s="1"/>
  <c r="J28" i="8"/>
  <c r="K28" i="8" s="1"/>
  <c r="J24" i="8"/>
  <c r="K24" i="8" s="1"/>
  <c r="J20" i="8"/>
  <c r="K20" i="8" s="1"/>
  <c r="J33" i="8"/>
  <c r="K33" i="8" s="1"/>
  <c r="J29" i="8"/>
  <c r="K29" i="8" s="1"/>
  <c r="J25" i="8"/>
  <c r="K25" i="8" s="1"/>
  <c r="J21" i="8"/>
  <c r="K21" i="8" s="1"/>
  <c r="J17" i="8"/>
  <c r="K17" i="8" s="1"/>
  <c r="J31" i="8"/>
  <c r="K31" i="8" s="1"/>
  <c r="J27" i="8"/>
  <c r="K27" i="8" s="1"/>
  <c r="J23" i="8"/>
  <c r="K23" i="8" s="1"/>
  <c r="J19" i="8"/>
  <c r="K19" i="8" s="1"/>
  <c r="J16" i="8"/>
  <c r="K16" i="8" s="1"/>
  <c r="K29" i="6"/>
  <c r="J28" i="6"/>
  <c r="K28" i="6" s="1"/>
  <c r="J27" i="6"/>
  <c r="K27" i="6" s="1"/>
  <c r="J26" i="6"/>
  <c r="K26" i="6" s="1"/>
  <c r="J24" i="6"/>
  <c r="K24" i="6" s="1"/>
  <c r="J23" i="6"/>
  <c r="K23" i="6" s="1"/>
  <c r="J22" i="6"/>
  <c r="K22" i="6" s="1"/>
  <c r="K21" i="6"/>
  <c r="J20" i="6"/>
  <c r="K20" i="6" s="1"/>
  <c r="J19" i="6"/>
  <c r="K19" i="6" s="1"/>
  <c r="J17" i="10"/>
  <c r="J74" i="10" s="1"/>
  <c r="I74" i="10"/>
  <c r="L17" i="7"/>
  <c r="J18" i="6"/>
  <c r="J24" i="3"/>
  <c r="K32" i="6"/>
  <c r="K30" i="6"/>
  <c r="K14" i="8"/>
  <c r="K33" i="6"/>
  <c r="K34" i="6"/>
  <c r="K36" i="6"/>
  <c r="J20" i="5"/>
  <c r="K18" i="3"/>
  <c r="K23" i="3"/>
  <c r="K17" i="3"/>
  <c r="K16" i="3"/>
  <c r="K15" i="3"/>
  <c r="I24" i="3"/>
  <c r="K34" i="8"/>
  <c r="K38" i="8"/>
  <c r="K35" i="8"/>
  <c r="K30" i="8"/>
  <c r="K26" i="8"/>
  <c r="K22" i="8"/>
  <c r="K18" i="8"/>
  <c r="K15" i="8"/>
  <c r="K31" i="6"/>
  <c r="I39" i="8"/>
  <c r="M17" i="7" l="1"/>
  <c r="M93" i="7" s="1"/>
  <c r="L93" i="7"/>
  <c r="J39" i="8"/>
  <c r="J37" i="6"/>
  <c r="J34" i="5"/>
  <c r="K17" i="10"/>
  <c r="K74" i="10" s="1"/>
  <c r="K18" i="6"/>
  <c r="K37" i="6" s="1"/>
  <c r="K20" i="5"/>
  <c r="K34" i="5" s="1"/>
  <c r="K24" i="3"/>
  <c r="K39" i="8"/>
</calcChain>
</file>

<file path=xl/sharedStrings.xml><?xml version="1.0" encoding="utf-8"?>
<sst xmlns="http://schemas.openxmlformats.org/spreadsheetml/2006/main" count="856" uniqueCount="475">
  <si>
    <t>Lp.</t>
  </si>
  <si>
    <t>Nazwa artykułu</t>
  </si>
  <si>
    <t>Wymagane parametry</t>
  </si>
  <si>
    <t>JM.</t>
  </si>
  <si>
    <t>Ilość</t>
  </si>
  <si>
    <t>Wartość netto</t>
  </si>
  <si>
    <t>rubryka 9x7</t>
  </si>
  <si>
    <t>Wartość brutto</t>
  </si>
  <si>
    <t>rubryka  9+10</t>
  </si>
  <si>
    <t xml:space="preserve">Filet z kurczaka </t>
  </si>
  <si>
    <t>kg</t>
  </si>
  <si>
    <t xml:space="preserve">Kurczak </t>
  </si>
  <si>
    <t>świeża</t>
  </si>
  <si>
    <t>Cena jednostkowa Netto</t>
  </si>
  <si>
    <t>Stawka VAT %</t>
  </si>
  <si>
    <t>Cena Jednostkowa Brutto</t>
  </si>
  <si>
    <t>Wartość Podatku VAT</t>
  </si>
  <si>
    <t>rubryka 5x6</t>
  </si>
  <si>
    <t>RAZEM:</t>
  </si>
  <si>
    <t>WYKAZ ASORTYMENTU</t>
  </si>
  <si>
    <t xml:space="preserve">Grupa kodu numerycznego Wspólnego Słownika Zamówień CPV 15112000-6  „  Drób ”                                                                                                    </t>
  </si>
  <si>
    <t xml:space="preserve">
Data .................................  Pieczęć oferenta………………………………………………………………………………………………………
                                                                                                                    Podpis osoby/osób uprawnionej do sporządzania oferty 
</t>
  </si>
  <si>
    <t xml:space="preserve">Kalafior </t>
  </si>
  <si>
    <t>głęboko mrożony, różyczki  opakowanie po 2,5 kg  KL I</t>
  </si>
  <si>
    <t>Mieszanka kompotowa</t>
  </si>
  <si>
    <t>Truskawka</t>
  </si>
  <si>
    <t>szt</t>
  </si>
  <si>
    <t>Frytka 10/10 prosta</t>
  </si>
  <si>
    <t>głęboko mrożone opakowanie po 2,5kg</t>
  </si>
  <si>
    <t xml:space="preserve">Data .................................  Pieczęć oferenta……………………………………………………………………………………………………… Podpis osoby/osób uprawnionej do sporządzania oferty 
</t>
  </si>
  <si>
    <t>Grupa kodu numerycznego Wspólnego Słownika Zamówień CPV</t>
  </si>
  <si>
    <t>15300000-1  „ Owoce warzywa i podobne produkty ”</t>
  </si>
  <si>
    <t>15221000-3 „Ryby mrożone"</t>
  </si>
  <si>
    <t>15331170-9 „ Warzywa mrożone"</t>
  </si>
  <si>
    <t>15896000     „ Produkty głęboko mrożone”</t>
  </si>
  <si>
    <t>15400000-2 „Oleje i tłuszcze zwierzęce lub roślinne" roślinne</t>
  </si>
  <si>
    <t xml:space="preserve">15500000-3  „Produkty mleczarskie” </t>
  </si>
  <si>
    <t xml:space="preserve">Margaryna </t>
  </si>
  <si>
    <t>200g</t>
  </si>
  <si>
    <t>półtłusty , świeży pakowany hermetycznie w kostkę  - kostka około 1 kg</t>
  </si>
  <si>
    <t>Jogurt naturalny</t>
  </si>
  <si>
    <t>150g bez cukru 2 % tłuszczu  zawierający  żywe kultury bakterii</t>
  </si>
  <si>
    <t>Jogurt owocowy</t>
  </si>
  <si>
    <t>150 g  min 2% tłuszczu zawierający żywe kultury bakterii</t>
  </si>
  <si>
    <t>Masło</t>
  </si>
  <si>
    <t xml:space="preserve">śniadaniowa z dodatkiem masła  450 g
</t>
  </si>
  <si>
    <t>Olej rzepakowy</t>
  </si>
  <si>
    <t>uniwersalny opakowanie 1 l</t>
  </si>
  <si>
    <t>Smalec</t>
  </si>
  <si>
    <t>Śmietana</t>
  </si>
  <si>
    <t>18% tłuszczu 400g kubek</t>
  </si>
  <si>
    <t>Serek topiony Gouda</t>
  </si>
  <si>
    <t>Kefir</t>
  </si>
  <si>
    <t>odłuszczone, opakowanie 500g</t>
  </si>
  <si>
    <t>Ser żółty Gouda</t>
  </si>
  <si>
    <t xml:space="preserve">pełno tłusty, twardy  </t>
  </si>
  <si>
    <t>Ser twarogowy biały</t>
  </si>
  <si>
    <t>Drożdże</t>
  </si>
  <si>
    <t>RAZEM</t>
  </si>
  <si>
    <t>Załącznik nr 1 – Pakiet nr 4 do SWZ</t>
  </si>
  <si>
    <t>15800000-6  " Różne produkty spożywcze "</t>
  </si>
  <si>
    <t xml:space="preserve">świeże extra kostka 200 g  82% tłuszczu 
</t>
  </si>
  <si>
    <t>rubryka 5x8</t>
  </si>
  <si>
    <t>rubryka 11x 9</t>
  </si>
  <si>
    <t>rubryka  11+12</t>
  </si>
  <si>
    <t>Bułka tarta</t>
  </si>
  <si>
    <t>z pieczywa pszennego</t>
  </si>
  <si>
    <t>pakowany</t>
  </si>
  <si>
    <t>0,5 kg</t>
  </si>
  <si>
    <t>Gramatura żądana</t>
  </si>
  <si>
    <t>1 kg</t>
  </si>
  <si>
    <t>Kasza manna</t>
  </si>
  <si>
    <t>pakowana</t>
  </si>
  <si>
    <t>Płatki owsiane górskie</t>
  </si>
  <si>
    <t>pakowane</t>
  </si>
  <si>
    <t>Ryż</t>
  </si>
  <si>
    <t>długoziarnisty, biały suchy całe ziarna KL I</t>
  </si>
  <si>
    <t>Sól</t>
  </si>
  <si>
    <t>pakowana, jodowana</t>
  </si>
  <si>
    <t>1kg</t>
  </si>
  <si>
    <t>Herbata</t>
  </si>
  <si>
    <t>granulowana, zwykła</t>
  </si>
  <si>
    <t>100 g</t>
  </si>
  <si>
    <t>Kakao</t>
  </si>
  <si>
    <t>o obniżonej zawart. tłuszczu 10%</t>
  </si>
  <si>
    <t>Kawa zbożowa</t>
  </si>
  <si>
    <t>Kminek</t>
  </si>
  <si>
    <t>cały</t>
  </si>
  <si>
    <t>20g</t>
  </si>
  <si>
    <t>warzywa suszone</t>
  </si>
  <si>
    <t>Kwasek cytrynowy</t>
  </si>
  <si>
    <t>torebka</t>
  </si>
  <si>
    <t>Liść laurowy</t>
  </si>
  <si>
    <t>Przyprawa do zup w płynie</t>
  </si>
  <si>
    <t>typ: WINIARY,KNORR</t>
  </si>
  <si>
    <t>1L</t>
  </si>
  <si>
    <t>Majonez</t>
  </si>
  <si>
    <t>Miód naturalny</t>
  </si>
  <si>
    <t>spadziowy, lipowy</t>
  </si>
  <si>
    <t>Musztarda</t>
  </si>
  <si>
    <t>1 L</t>
  </si>
  <si>
    <t>Ocet</t>
  </si>
  <si>
    <t>0,5 l</t>
  </si>
  <si>
    <t>puszka z uchwytem do otwierania</t>
  </si>
  <si>
    <t>Pasztet</t>
  </si>
  <si>
    <t>drobiowy, puszka z uchwytem do otwierania</t>
  </si>
  <si>
    <t>Pieprz</t>
  </si>
  <si>
    <t>mielony</t>
  </si>
  <si>
    <t>Rosół drobiowy</t>
  </si>
  <si>
    <t>120g</t>
  </si>
  <si>
    <t>290g</t>
  </si>
  <si>
    <t>Cukier puder</t>
  </si>
  <si>
    <t>0,5kg</t>
  </si>
  <si>
    <t>Mąka ziemniaczana</t>
  </si>
  <si>
    <t>Majeranek</t>
  </si>
  <si>
    <t>Ziele angielskie</t>
  </si>
  <si>
    <t>Dżem niskosłodzony</t>
  </si>
  <si>
    <t>Groszek konserwowy</t>
  </si>
  <si>
    <t>400g</t>
  </si>
  <si>
    <t>Ogórki konserwowe</t>
  </si>
  <si>
    <t>słoik</t>
  </si>
  <si>
    <t>Papryka konserwowa</t>
  </si>
  <si>
    <t>Koncentrat pomidorowy</t>
  </si>
  <si>
    <t>30% puszka lub słoik</t>
  </si>
  <si>
    <t>Chrzan tarty</t>
  </si>
  <si>
    <t>Kasza gryczana</t>
  </si>
  <si>
    <t>prażona</t>
  </si>
  <si>
    <t>Kasza jęczmienna</t>
  </si>
  <si>
    <t>Makaron</t>
  </si>
  <si>
    <t xml:space="preserve">Cukier </t>
  </si>
  <si>
    <t>Mąka pszenna</t>
  </si>
  <si>
    <t>TYP 450 KL I</t>
  </si>
  <si>
    <t>KL I</t>
  </si>
  <si>
    <t>Płatki kukurydziane</t>
  </si>
  <si>
    <t>opakowanie</t>
  </si>
  <si>
    <t>500 g-1000g</t>
  </si>
  <si>
    <t>Cynamon</t>
  </si>
  <si>
    <t>Cukier waniliowy</t>
  </si>
  <si>
    <t>32g</t>
  </si>
  <si>
    <t>butelka</t>
  </si>
  <si>
    <t>150g</t>
  </si>
  <si>
    <t>Barszcz biały</t>
  </si>
  <si>
    <t>60g</t>
  </si>
  <si>
    <t>Budyń śmietankowy</t>
  </si>
  <si>
    <t>Ksiel owocowy</t>
  </si>
  <si>
    <t>Ketchup</t>
  </si>
  <si>
    <t>Galaretka owocowa</t>
  </si>
  <si>
    <t>Żelatyna spożywcza</t>
  </si>
  <si>
    <t>Sok przecierowy</t>
  </si>
  <si>
    <t>Proponowany artykuł, podać nazwę producenta</t>
  </si>
  <si>
    <t>900g</t>
  </si>
  <si>
    <t>2. Dostawa towaru 1 razy w miesiącu, w godz. 7.00-12.00  dokonywana na podstawie pisemnych lub telefonicznych zamówień składanych na 2 dni przed planowaną dostawą</t>
  </si>
  <si>
    <t>Załącznik nr 1 – Pakiet nr 5 do SWZ</t>
  </si>
  <si>
    <t xml:space="preserve">Grupa kodu numerycznego Wspólnego Słownika Zamówień CPV 15100000-9  " Produkty zwierzęce, mięso i produkty mięsne                                                                         </t>
  </si>
  <si>
    <t xml:space="preserve">zawartość mięsa min 90%
osłonka powinna ściśle przylegać do masy mięsnej, konsystencja ścisła, produkt bez wydzielania płynnego soku, podczas krojenia plastry nie powinny się rozpadać
</t>
  </si>
  <si>
    <t>Kiełbasa szynkowa wieprzowa</t>
  </si>
  <si>
    <t xml:space="preserve">zawartość mięsa min 90 %
osłonka powinna ściśle przylegać do masy mięsnej, konsystencja ścisła, produkt bez wydzielania płynnego soku, podczas krojenia plastry nie powinny się rozpadać
</t>
  </si>
  <si>
    <t xml:space="preserve">wieprzowa, średnio rozdrobniona, parzona, wędzona  zawartość mięsa min 80%
osłonka powinna ściśle przylegać do masy mięsnej, konsystencja ścisła, produkt bez wydzielania płynnego soku, podczas krojenia plastry nie powinny się rozpadać
</t>
  </si>
  <si>
    <t>Łopatka bez kości</t>
  </si>
  <si>
    <t>Karczek</t>
  </si>
  <si>
    <t>bez kości, nie przerośnięty, świeży</t>
  </si>
  <si>
    <t>Szynka gotowana wieprzowa</t>
  </si>
  <si>
    <t>zawartość mięsa min 90% osłonka powinna ściśle przylegać do masy mięsnej, konsystencja ścisła, produkt bez wydzielania płynnego soku, podczas krojenia plastry nie powinny się rozpadać</t>
  </si>
  <si>
    <t>Słonina</t>
  </si>
  <si>
    <t>Kiełbasa wiejska</t>
  </si>
  <si>
    <t>wieprzowa 100% mięsa</t>
  </si>
  <si>
    <t>Mięso wołowe gulaszowe</t>
  </si>
  <si>
    <t>Pasztet pieczony</t>
  </si>
  <si>
    <t>Boczek wędzony - gotowany, chudy</t>
  </si>
  <si>
    <t>100 % boczek wieprzowy</t>
  </si>
  <si>
    <t>Kości wieprzowe</t>
  </si>
  <si>
    <t>świeże, małe</t>
  </si>
  <si>
    <t xml:space="preserve">15300000-1  „Owoce, warzywa i podobne produkty” </t>
  </si>
  <si>
    <t>15331000-7 „Warzywa przetworzone"</t>
  </si>
  <si>
    <t>Banan</t>
  </si>
  <si>
    <t>Buraki czerwone</t>
  </si>
  <si>
    <t>Cebula</t>
  </si>
  <si>
    <t>Kapusta biała</t>
  </si>
  <si>
    <t>Kapusta czerwona</t>
  </si>
  <si>
    <t>Kapusta kiszona</t>
  </si>
  <si>
    <t>Kapusta pekińska</t>
  </si>
  <si>
    <t>Ogórek kiszony</t>
  </si>
  <si>
    <t>Por</t>
  </si>
  <si>
    <t>Pieczarka</t>
  </si>
  <si>
    <t>Ogórek gruntowy Sezon VI-IX</t>
  </si>
  <si>
    <t>Rabarbar Sezon  VI-VIII</t>
  </si>
  <si>
    <t xml:space="preserve">Kapusta młoda Sezon VI-VIII </t>
  </si>
  <si>
    <t>świeży KL I</t>
  </si>
  <si>
    <t>Rzodkiewka         Sezon V-VIII</t>
  </si>
  <si>
    <t xml:space="preserve">Papryka czerwona Sezon
VII-IX 
</t>
  </si>
  <si>
    <t>Arbuz  Sezon  VI -  VIII</t>
  </si>
  <si>
    <t>Cytryna</t>
  </si>
  <si>
    <t>Pomarańcza</t>
  </si>
  <si>
    <t>dojrzała, świeża Kl I</t>
  </si>
  <si>
    <t>Załącznik nr 1 – Pakiet nr 7 do SWZ</t>
  </si>
  <si>
    <t xml:space="preserve"> świeży, bez  skóry, bez przebarwień, bez oznak mrożenia i rozmrażania, swoisty zapach, filet z kurczaka 100 %</t>
  </si>
  <si>
    <t>świeży, bez przebarwień, bez oznak mrożenia i rozmrażania, pozbawiony pierza, swoisty zapach</t>
  </si>
  <si>
    <t>Podudzie z kurczaka ( pałka, dramsztyk)</t>
  </si>
  <si>
    <t>świeży, jasny, bez przebarwień, bez oznak mróżenia i rozmrażania, pozbawiony pierza, swoisty zapach</t>
  </si>
  <si>
    <t xml:space="preserve">głęboko mrożona  bez pestek  5-cio składnikowa z przewagą , czarnej porzeczki, czerwonej, śliwki, agrestu
 opakowanie po 2,5 kg  KL I
</t>
  </si>
  <si>
    <t>głęboko mrożona KL I, 2,5 kg</t>
  </si>
  <si>
    <t>śmietankowy, szynkowy, szczypiorkowy, kostka 100 g miękki</t>
  </si>
  <si>
    <t>naturalny 2%tłuszczu 400g (kubek)</t>
  </si>
  <si>
    <t>świeże 100g kostka</t>
  </si>
  <si>
    <t xml:space="preserve">Serwatka </t>
  </si>
  <si>
    <t>5l pakowana w worki foliowe</t>
  </si>
  <si>
    <t>Załącznik nr 1 – Pakiet nr 2 do SWZ</t>
  </si>
  <si>
    <t>Załącznik nr 1 – Pakiet nr 1 do SWZ</t>
  </si>
  <si>
    <t>Przyprawa do zup w proszku ( Typ: Kucharek, Vegeta)</t>
  </si>
  <si>
    <t>kostka Winiary TYP: Kucharek, Knorr</t>
  </si>
  <si>
    <t>Sucharki, bez cukru</t>
  </si>
  <si>
    <t>Kukurydza konserowa</t>
  </si>
  <si>
    <t>olej 40%, żótko kurze 3%, musztarda, przyprawy TYP: Roleski</t>
  </si>
  <si>
    <t>bez cukru ,czekoladowy, waniliowy</t>
  </si>
  <si>
    <t>bez cukru malinowy,truskawkowy</t>
  </si>
  <si>
    <t xml:space="preserve">z cukrem smak: malinowy, cytrynowy, truskakowy </t>
  </si>
  <si>
    <t>Papryka słodka, mielona</t>
  </si>
  <si>
    <t>świeże, żółte, średniej wielkości, bez uszkodzeń</t>
  </si>
  <si>
    <t>świeże , średniej wielkości KL I, nie zamarznięte, nie zapleśniałe, nie zaparzone</t>
  </si>
  <si>
    <t>KL. I, zdrowa, bez uszkodzeń , jędrna, czysta</t>
  </si>
  <si>
    <t>KL I, nie uszkodzona, nie przerośnieta, nie zaparzona</t>
  </si>
  <si>
    <t>KL I, bez oznak pleśni, zdrowa, liście nie zwiędłe, nie nadgnite, nie zaparzone, ok.1kg</t>
  </si>
  <si>
    <t xml:space="preserve">Świeży, bez oznak pleśni KL  I, nie zwiędły, czysty, biały, bez liści, bez szkodników, średniej wielkości 0,8kg- 1,20 kg
</t>
  </si>
  <si>
    <t xml:space="preserve">świeża, czysta, średnia, jędrna KL  I, barwa czerwono-pomarańczowa, bez uszkodzeń
</t>
  </si>
  <si>
    <t>świeża, czysta  KL I, nie zwiędnieta, korzenie zdrowe</t>
  </si>
  <si>
    <t>twardy, świeży, dojrzały bez pleśni KL I, czerwony w środku z szypułką, nie uszkodzone</t>
  </si>
  <si>
    <t xml:space="preserve">świeża, czysta, bez pleśn,i duża   KL I, kolor zielony
</t>
  </si>
  <si>
    <t xml:space="preserve">świeży, bez pleśni duży   KL I, korzenie czyste,miąższ biały, średniej wielkości
</t>
  </si>
  <si>
    <t xml:space="preserve">świeża, bez pleśni, duża,   KL I, biała, czysta, bez uszkodzeń
</t>
  </si>
  <si>
    <t>świeży, zielony KL I, twadry, nie gorzki</t>
  </si>
  <si>
    <t>swieży, KL I,  twadry, nie gorzki</t>
  </si>
  <si>
    <t>świeża, dojrzała KL I, bez uszkodzeń, bez skaz, bez przebarwień</t>
  </si>
  <si>
    <t>świeża, KL I, jędrna, nie uszkodzona, niezwiędnieta</t>
  </si>
  <si>
    <t>Grejfrut  ( żółty, dojrzały )</t>
  </si>
  <si>
    <t>Świeży, KL I, nie zwiędły, zdrowy, czysty</t>
  </si>
  <si>
    <t>świeży,KL I, nie zwiedły, nie uszkodzony</t>
  </si>
  <si>
    <t>świeży, KL I, bez kwiatów, nie zwiędły, pęczek  100 g</t>
  </si>
  <si>
    <t>świeży, KL I,  nie zwiędły, zielony, bez odbarwień, czysty, pęczek  100 g</t>
  </si>
  <si>
    <t>świeży, dojrzały  KL I, czerwony</t>
  </si>
  <si>
    <t>zdrowe, bez przebarwień, bez kłączy, czyste, Kl I</t>
  </si>
  <si>
    <t>świeża ,słodka, dojrzała  KL I, bez pestek</t>
  </si>
  <si>
    <t>mrożone, domowe ręcznie robione, opakowanie po 2,5kg</t>
  </si>
  <si>
    <t>świeża bez skóry, o jasno różowej barwie, tkanka mięsna, drobno włóknista</t>
  </si>
  <si>
    <t xml:space="preserve">worek, wiaderko 4-5kg KL I
</t>
  </si>
  <si>
    <t>świeży, polski KL I</t>
  </si>
  <si>
    <t>świeża, zielona KL I, pęczek 100g</t>
  </si>
  <si>
    <t>świeża,  KL I, czysta, nie uszkodzona, waga pęczka 100g</t>
  </si>
  <si>
    <t xml:space="preserve">świeża , dojrzała  KL I bez pestek, nie nadgniła, o skórce łatwo odstajacej od miąższu
</t>
  </si>
  <si>
    <t>spirutysowy 10 % butelka</t>
  </si>
  <si>
    <t>Filet z miruny ze skórą  SHP</t>
  </si>
  <si>
    <t>filet mrożony, bez glazury, opakowanie 5-10 kg</t>
  </si>
  <si>
    <t>Uszka z grzybami„JAWO” lub równoważne</t>
  </si>
  <si>
    <t>płaty śledziowe marynowane</t>
  </si>
  <si>
    <t>świeże ,ze skórą op 2kg netto, KL I</t>
  </si>
  <si>
    <t>flaki wołowe</t>
  </si>
  <si>
    <t>głęboko mrożone opakowanie po 1-2,5kg KL I</t>
  </si>
  <si>
    <t>1.  Dostawa będzie realizowana do magazynu spożywczego Domu Pomocy Społecznej "BIAŁY POTOK "w Trzemeśni 377  32-425 Trzemesnia</t>
  </si>
  <si>
    <t xml:space="preserve">Sukcesywna dostawa różnych artykułów mrożonych dla Domu Pomocy Społecznej "BIAŁY POTOK" w Trzemeśni </t>
  </si>
  <si>
    <t>Salceson z indyka</t>
  </si>
  <si>
    <t>Kiełbasa szynkowa drobiowa</t>
  </si>
  <si>
    <t>mięso z indyka 93% osłonka powinna ściśle przylegać do masy mięsnej, konsystencja ścisła, podczas krojenia plastry nie powinny się rozpadać</t>
  </si>
  <si>
    <t>udko z kurczaka</t>
  </si>
  <si>
    <t>świeże, jasne, bez przebarwień  bez oznak mrożenia i rozmrażania, pozbawiony pierza, swoisty zapach, udko z kurczaka bez grzbietów100%</t>
  </si>
  <si>
    <t>mięso z kurczaka min 69% osłonka powinna ściśle przylegać do masy</t>
  </si>
  <si>
    <t>filet pieczony z indyka</t>
  </si>
  <si>
    <t>filet z indyka min 96% osłonka powinna ściśle przylegać do masy,konsystencja ścisła</t>
  </si>
  <si>
    <t xml:space="preserve">parówki drobiowe </t>
  </si>
  <si>
    <t xml:space="preserve">świeże min 70% mięsa z kurczaka </t>
  </si>
  <si>
    <t>1.  Dostawa będzie realizowana do magazynu spożywczego Domu Pomocy Społecznej "BIAŁY POTOK" w Trzemeśni 377</t>
  </si>
  <si>
    <t>Sukcesywna dostawa mięsa drobiowego dla Domu Pomocy Społecznej "BIAŁY POTOK" w Trzemaśni 377</t>
  </si>
  <si>
    <t>2. Dostawa towaru 1 raz w tygodniu, w godz. 7.00-12.00  dokonywana na podstawie pisemnych lub telefonicznych zamówień składanych na 2 dni przed planowaną    dostawą</t>
  </si>
  <si>
    <t>frytura</t>
  </si>
  <si>
    <t>20l</t>
  </si>
  <si>
    <t>Mleko w proszku pełne</t>
  </si>
  <si>
    <t>litr</t>
  </si>
  <si>
    <t>świeże klA rozmiar M</t>
  </si>
  <si>
    <t xml:space="preserve">jajka </t>
  </si>
  <si>
    <t xml:space="preserve"> szt</t>
  </si>
  <si>
    <t>03142500-3</t>
  </si>
  <si>
    <t>"jaja"</t>
  </si>
  <si>
    <t>Sukcesywna dostawa mleka, produktów mleczarskich i tłuszczy dla Domu Pomocy Społecznej "Biały Potok " w Trzemeśni 377</t>
  </si>
  <si>
    <t>1. dostawa będzie realizowana do magazynu spozywczego DOMU POMOCY SPOŁECZNEJ "BIAŁY POTOK" w Trzemeśni 377</t>
  </si>
  <si>
    <t>2. Dostawa towaru1- 2 razy w tygodniu, w godz. 7.00-12.00  dokonywana na podstawie pisemnych lub telefonicznych zamówień składanych na 2 dni przed planowaną    dostawą</t>
  </si>
  <si>
    <t>Kiełbasa krakowska parzona</t>
  </si>
  <si>
    <t>Kiełbasa toruńska</t>
  </si>
  <si>
    <t xml:space="preserve">Kiełbasa żywiecka </t>
  </si>
  <si>
    <t>Schab wieprzowy bez kości</t>
  </si>
  <si>
    <t>schab środkowy ,bez kości świeży  KL I</t>
  </si>
  <si>
    <t>polędwica sopocka</t>
  </si>
  <si>
    <t xml:space="preserve">zawartość mięsa min 90% , konsystencja ścisła, produkt bez wydzielania płynnego soku, podczas krojenia plastry nie powinny się rozpadać
</t>
  </si>
  <si>
    <t>mięso  bez kości i tłuszczu, świeże o swoistym zapachu i barwie</t>
  </si>
  <si>
    <t>wyrób z mięsa wieprzowego</t>
  </si>
  <si>
    <t>Baleron gotowany</t>
  </si>
  <si>
    <t>pieczeń wołowa</t>
  </si>
  <si>
    <t>mieso wołowe,bez kości ,świeże nie przerośnięte,o swoistym zapachu i barwieKL I</t>
  </si>
  <si>
    <t>mięso gulaszowe wieprzowe</t>
  </si>
  <si>
    <t>świeże ,o swoistym zapachu i barwie, bez kości</t>
  </si>
  <si>
    <t>parówki wieprzowe</t>
  </si>
  <si>
    <t xml:space="preserve">zawartość mięsa min 90% świeże </t>
  </si>
  <si>
    <t>szynka konserwowa</t>
  </si>
  <si>
    <t>zawartość mięsa min 90%konsystencja ścisła, osłonka ściśle przylegająca do masy</t>
  </si>
  <si>
    <t>serdelki wieprzowe</t>
  </si>
  <si>
    <t>zawartość mięsa min 90%, świeże</t>
  </si>
  <si>
    <t>Sukcesywna dostawa mięsa i wędlin dla Domu Pomocy Społecznej "Biały Potok "w Trzemeśni 377</t>
  </si>
  <si>
    <t>1.  Dostawa będzie realizowana do magazynu spożywczego Domu Pomocy Społecznej "Biały Potok w Trzemeśni 377</t>
  </si>
  <si>
    <t>2. Dostawa towaru 1-2 razy w tygodniu, w godz. 7.00-12.00  dokonywana na podstawie pisemnych lub telefonicznych zamówień składanych na 2 dni przed planowaną    dostawą</t>
  </si>
  <si>
    <t>1.  Dostawa będzie realizowana do magazynu spożywczego Domu Pomocy Społecznej "Biały Potok" w Trzemeśni 377</t>
  </si>
  <si>
    <t>Sukcesywna dostawa warzyw i owoców dla Domu Pomocy Społecznej "Biały Potok w Trzemeśni 377</t>
  </si>
  <si>
    <t>pakiet nr 6</t>
  </si>
  <si>
    <t xml:space="preserve">pakiet nr 3 </t>
  </si>
  <si>
    <t>Sukcesywna dostawa artykułów spożywczych dla Domu Pomocy Społecznej "Bialy Potok" w Trzemeśni  377</t>
  </si>
  <si>
    <t>fasolka szparagowa od VII-VIII</t>
  </si>
  <si>
    <t>świeża ,bez uszkodzeń ,bez oznak pleśni</t>
  </si>
  <si>
    <t xml:space="preserve">groch łuszczony </t>
  </si>
  <si>
    <t xml:space="preserve">suchy,  bez śladów pleśni </t>
  </si>
  <si>
    <t>czosnek naturalny</t>
  </si>
  <si>
    <t xml:space="preserve">Jabłko   </t>
  </si>
  <si>
    <t>KL I soczyste, słodkie, miękkie, nie nadgnite i nie nadmarznięte, nie uszkodzone mechanicznie , średniej wielkości</t>
  </si>
  <si>
    <t>kapusta włoska</t>
  </si>
  <si>
    <t>KL I świeża ,nie uszkodzona , nie zaparzona</t>
  </si>
  <si>
    <t xml:space="preserve">Kalafior  
</t>
  </si>
  <si>
    <t xml:space="preserve">Marchew
</t>
  </si>
  <si>
    <t xml:space="preserve">świeża, średnia, jędrna  KL I, , bez uszkodzeń
</t>
  </si>
  <si>
    <t xml:space="preserve">Pietruszka korzeń
</t>
  </si>
  <si>
    <t xml:space="preserve">Pomidor 
</t>
  </si>
  <si>
    <t xml:space="preserve">Pomidor VI-X
</t>
  </si>
  <si>
    <t xml:space="preserve">Sałata zielona   masłowa
</t>
  </si>
  <si>
    <t>Seler</t>
  </si>
  <si>
    <t xml:space="preserve">Zielona pietruszka 
</t>
  </si>
  <si>
    <t xml:space="preserve">Ogórek szklarniowy    </t>
  </si>
  <si>
    <t xml:space="preserve">Szczypiorek
</t>
  </si>
  <si>
    <t>Truskawka Sezon VI-VIII</t>
  </si>
  <si>
    <t xml:space="preserve">Koper zielony  
</t>
  </si>
  <si>
    <t xml:space="preserve">Mandarynka  </t>
  </si>
  <si>
    <t xml:space="preserve">Śliwka suszona z pestką </t>
  </si>
  <si>
    <t>Ziemniaki</t>
  </si>
  <si>
    <t xml:space="preserve">Gruszka  suszona  </t>
  </si>
  <si>
    <t xml:space="preserve"> Kl I</t>
  </si>
  <si>
    <t xml:space="preserve">Śliwka węgierka </t>
  </si>
  <si>
    <t xml:space="preserve">chrzan korzeń </t>
  </si>
  <si>
    <t>porzeczka czarna</t>
  </si>
  <si>
    <t>świeża ,bez oznak pleśni KLI</t>
  </si>
  <si>
    <t xml:space="preserve">podgrzybek suszony </t>
  </si>
  <si>
    <t>KLI</t>
  </si>
  <si>
    <t xml:space="preserve">jabłko suszone </t>
  </si>
  <si>
    <t>fasola jaś</t>
  </si>
  <si>
    <t>sucha ,bez śladów pleśni KLI</t>
  </si>
  <si>
    <t xml:space="preserve"> rozpuszczalna, żyto prażone, jęczmień cykoria</t>
  </si>
  <si>
    <t>7g</t>
  </si>
  <si>
    <t>25g</t>
  </si>
  <si>
    <t>130g</t>
  </si>
  <si>
    <t>15g</t>
  </si>
  <si>
    <t>truskawka,brzoskwinia, czarna porzeczka,wiśnia</t>
  </si>
  <si>
    <t xml:space="preserve">TYP :Lubella Nitki, świderek, łazanki, 
 ( Durum 100%)
</t>
  </si>
  <si>
    <t>Sok z cytryny(cytrynka)</t>
  </si>
  <si>
    <t>1l</t>
  </si>
  <si>
    <t>szprot w pomidorach</t>
  </si>
  <si>
    <t>330g</t>
  </si>
  <si>
    <t>40g</t>
  </si>
  <si>
    <t>75g</t>
  </si>
  <si>
    <t>30g</t>
  </si>
  <si>
    <r>
      <rPr>
        <b/>
        <sz val="12"/>
        <color theme="1"/>
        <rFont val="Cambria"/>
        <family val="1"/>
        <charset val="238"/>
        <scheme val="major"/>
      </rPr>
      <t xml:space="preserve"> butelka</t>
    </r>
    <r>
      <rPr>
        <sz val="12"/>
        <color theme="1"/>
        <rFont val="Cambria"/>
        <family val="1"/>
        <charset val="238"/>
        <scheme val="major"/>
      </rPr>
      <t xml:space="preserve"> . Smak marchewkowy,jabłkowy, mango TYP : WITAMINKA lub KUBUŚ</t>
    </r>
  </si>
  <si>
    <t>300ml</t>
  </si>
  <si>
    <t>sok  pomidorowy</t>
  </si>
  <si>
    <t xml:space="preserve"> butelka . </t>
  </si>
  <si>
    <t xml:space="preserve">Wafle </t>
  </si>
  <si>
    <t>kakaowe, cytrynowe  zaw kremu min 70%</t>
  </si>
  <si>
    <t>ciastka kruche</t>
  </si>
  <si>
    <t xml:space="preserve">KLI </t>
  </si>
  <si>
    <t>czosnek granulowany</t>
  </si>
  <si>
    <t>herbatniki bez cukru</t>
  </si>
  <si>
    <t>piernik w glazurze</t>
  </si>
  <si>
    <t>makaron zacierka</t>
  </si>
  <si>
    <t>TYP: lubella (DURUM 100%)</t>
  </si>
  <si>
    <t>bazylia</t>
  </si>
  <si>
    <t>oregano</t>
  </si>
  <si>
    <t>przyprawa do kurczaka</t>
  </si>
  <si>
    <t>przeprawa do zup</t>
  </si>
  <si>
    <t>knor, winiary butelka</t>
  </si>
  <si>
    <t>pieczarka marynowana</t>
  </si>
  <si>
    <t>pakiet nr 7</t>
  </si>
  <si>
    <t>Sukcesywna dostawa pieczywa i wyrobów piekarskich i ciastkarskich dla Domu Pomocy Społecznej "Biały Potok w Trzemeśni 377</t>
  </si>
  <si>
    <t xml:space="preserve">15810000-9 pieczywo ,świeże wyroby piekarskie i ciastkarskie </t>
  </si>
  <si>
    <t>chleb mieszany 650g</t>
  </si>
  <si>
    <t>pieczywo pszenno -żytnie na zakwasie lub drożdzach,świeży , krojony,zafoliowany, waga 650g</t>
  </si>
  <si>
    <t>chleb graham 400g</t>
  </si>
  <si>
    <t>świeży , krojony, zafoliowany,  waga 400g</t>
  </si>
  <si>
    <t>weka krojona 400g</t>
  </si>
  <si>
    <t>świeża , mąka pszenna,zafoliowana,krojona, waga 400g</t>
  </si>
  <si>
    <t>drożdżówka 100g</t>
  </si>
  <si>
    <t xml:space="preserve"> pączek 85g</t>
  </si>
  <si>
    <t>waga min 100g świeże , nadzienie serowe, makowe, kakao , marmolada, jabłko</t>
  </si>
  <si>
    <t>świeży , nadzienie marmolada , waga 85g</t>
  </si>
  <si>
    <t>Data………………Pieczęć oferenta……………………………………………………Podpis osoby/osób uprawnionych do spożądzenia oferty</t>
  </si>
  <si>
    <t>2. dostawa codziennie 6 razy w tygodniu w godzinach 6.00 - 7.30 (oprócz niedziel i świąt ustawowo wolnych od pracy) dokonywanych na podstawie wcześniejszego zamówienia</t>
  </si>
  <si>
    <t>oliwa z oliwek</t>
  </si>
  <si>
    <t xml:space="preserve">extrawirgin </t>
  </si>
  <si>
    <t>fasola czerwona</t>
  </si>
  <si>
    <t>ananas</t>
  </si>
  <si>
    <t>565g</t>
  </si>
  <si>
    <t>jogurt naturalny</t>
  </si>
  <si>
    <t>400g bez cukru 2%tłuszczu zawierający żywe kultury bakterii</t>
  </si>
  <si>
    <t>filet z łososia</t>
  </si>
  <si>
    <t>min.10%glazury filet ok.1,5kg</t>
  </si>
  <si>
    <t>ser feta</t>
  </si>
  <si>
    <t>półtłusty pakowany hermetycznie opakowanie 270g</t>
  </si>
  <si>
    <t>chałka  500g</t>
  </si>
  <si>
    <t>przyprawa gyros</t>
  </si>
  <si>
    <t>zioła prowansalskie</t>
  </si>
  <si>
    <t>10g</t>
  </si>
  <si>
    <t>cukinia</t>
  </si>
  <si>
    <t>świeża,zdrowa jędrna KL I</t>
  </si>
  <si>
    <t>dynia</t>
  </si>
  <si>
    <t>świeża ,zdrowa ,jędrna kl I</t>
  </si>
  <si>
    <t>brokuł</t>
  </si>
  <si>
    <t>świeży zdrowy jędrny KLI</t>
  </si>
  <si>
    <t xml:space="preserve">sałata lodowa 
</t>
  </si>
  <si>
    <t xml:space="preserve">świeża zdrowa nie zwiędła KLI </t>
  </si>
  <si>
    <t>rukola</t>
  </si>
  <si>
    <t>świeża  nie zwiędła KLI op.100g</t>
  </si>
  <si>
    <t xml:space="preserve"> świeża bez oznak pleśni KL I sztuka ok 100g</t>
  </si>
  <si>
    <t>wątróbka drobiowa</t>
  </si>
  <si>
    <t>świeża ,bez przebarwień , bez oznak mrożenia</t>
  </si>
  <si>
    <t>wątroba wieprzowa</t>
  </si>
  <si>
    <t>świeża bez przebarwień  , o swoistym zapachu</t>
  </si>
  <si>
    <t>świeża ,bez przebarwień o swoistym zapachu KL I</t>
  </si>
  <si>
    <t>polędwiczka wieprzowa</t>
  </si>
  <si>
    <t>pizza mrożona</t>
  </si>
  <si>
    <t>szynka pieczarka,ser 350g-400g</t>
  </si>
  <si>
    <t>malina mrożona</t>
  </si>
  <si>
    <t xml:space="preserve">głęboko mrożona  po 2,5 kg
</t>
  </si>
  <si>
    <t>jagoda leśna</t>
  </si>
  <si>
    <t>głęboko mrożona po 2,5kg</t>
  </si>
  <si>
    <t>kiwi</t>
  </si>
  <si>
    <t>cebula czerwona</t>
  </si>
  <si>
    <t>zdrowa bez uszkodzeń KLI</t>
  </si>
  <si>
    <t>pestki dyni</t>
  </si>
  <si>
    <t>słonecznik łuskany</t>
  </si>
  <si>
    <t>op 100g</t>
  </si>
  <si>
    <t>100g</t>
  </si>
  <si>
    <t xml:space="preserve">mus owocowy </t>
  </si>
  <si>
    <t>tubka ,  bez cukru mix smaków</t>
  </si>
  <si>
    <t>brzoskwinia</t>
  </si>
  <si>
    <t>nektarynka</t>
  </si>
  <si>
    <t>pomidorki koktajlowe</t>
  </si>
  <si>
    <t>świeże bez oznak pleśni kl I</t>
  </si>
  <si>
    <t>świeża bez oznak pleśni kl I</t>
  </si>
  <si>
    <t>kiełbasa typu lisiecka</t>
  </si>
  <si>
    <t>śmietana 30%</t>
  </si>
  <si>
    <t>30% tłuszczu, 500 ml kartonik</t>
  </si>
  <si>
    <t>0,5-1 kg</t>
  </si>
  <si>
    <t>850ml</t>
  </si>
  <si>
    <t>180g</t>
  </si>
  <si>
    <t>kl I średnia</t>
  </si>
  <si>
    <t>250g</t>
  </si>
  <si>
    <t>proszek do pieczenia</t>
  </si>
  <si>
    <t>przyprawa piernikowa</t>
  </si>
  <si>
    <t>soda oczyszczona</t>
  </si>
  <si>
    <t>70g</t>
  </si>
  <si>
    <t>mało solny, twardy, wiaderko  KL I</t>
  </si>
  <si>
    <t xml:space="preserve">gruszka    </t>
  </si>
  <si>
    <t>filet z indyka</t>
  </si>
  <si>
    <t xml:space="preserve"> świeży, bez  skóry, bez przebarwień, bez oznak mrożenia i rozmrażania, swoisty zapach, filet z indyka 100 %</t>
  </si>
  <si>
    <t>szponder</t>
  </si>
  <si>
    <t>świeży,o swoistym zapachu i barwie</t>
  </si>
  <si>
    <t>łagodna( w tubie do wyciskania)</t>
  </si>
  <si>
    <t>850g</t>
  </si>
  <si>
    <t>łagodny min. 190g pomidorów na 100 g ketchupu( w tubie do wyciskania)</t>
  </si>
  <si>
    <t>330 ml</t>
  </si>
  <si>
    <t>czekolada mleczna</t>
  </si>
  <si>
    <t>pełnomleczna , kakao do 50%</t>
  </si>
  <si>
    <t>czekolada bez cukru</t>
  </si>
  <si>
    <t>min 70% kakao</t>
  </si>
  <si>
    <t>po100g</t>
  </si>
  <si>
    <t>90g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</si>
</sst>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_-"/>
  </numFmts>
  <fonts count="9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4" fillId="0" borderId="7" xfId="0" applyFont="1" applyBorder="1"/>
    <xf numFmtId="0" fontId="4" fillId="0" borderId="0" xfId="0" applyFont="1"/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9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9" fontId="2" fillId="0" borderId="9" xfId="0" applyNumberFormat="1" applyFont="1" applyBorder="1"/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/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7" fillId="0" borderId="0" xfId="0" applyFont="1"/>
    <xf numFmtId="164" fontId="2" fillId="0" borderId="9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1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/>
    </xf>
    <xf numFmtId="9" fontId="4" fillId="0" borderId="0" xfId="0" applyNumberFormat="1" applyFont="1"/>
    <xf numFmtId="9" fontId="2" fillId="0" borderId="0" xfId="0" applyNumberFormat="1" applyFont="1"/>
    <xf numFmtId="2" fontId="2" fillId="0" borderId="0" xfId="0" applyNumberFormat="1" applyFont="1"/>
    <xf numFmtId="10" fontId="2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/>
    </xf>
    <xf numFmtId="0" fontId="8" fillId="0" borderId="0" xfId="0" applyFont="1"/>
    <xf numFmtId="10" fontId="2" fillId="0" borderId="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2" fillId="0" borderId="9" xfId="0" applyNumberFormat="1" applyFont="1" applyBorder="1"/>
    <xf numFmtId="2" fontId="0" fillId="0" borderId="0" xfId="0" applyNumberFormat="1"/>
    <xf numFmtId="9" fontId="0" fillId="0" borderId="0" xfId="0" applyNumberFormat="1"/>
    <xf numFmtId="0" fontId="2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/>
    </xf>
    <xf numFmtId="10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3" fillId="0" borderId="0" xfId="0" applyFont="1"/>
    <xf numFmtId="0" fontId="6" fillId="0" borderId="9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164" fontId="2" fillId="0" borderId="0" xfId="0" applyNumberFormat="1" applyFont="1"/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B1" sqref="B1"/>
    </sheetView>
  </sheetViews>
  <sheetFormatPr baseColWidth="10" defaultColWidth="8.83203125" defaultRowHeight="14"/>
  <cols>
    <col min="1" max="1" width="6.6640625" customWidth="1"/>
    <col min="2" max="2" width="23.1640625" customWidth="1"/>
    <col min="3" max="3" width="29.83203125" customWidth="1"/>
    <col min="9" max="9" width="12.1640625" customWidth="1"/>
    <col min="10" max="10" width="10.6640625" customWidth="1"/>
    <col min="11" max="11" width="13.3320312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 t="s">
        <v>207</v>
      </c>
      <c r="J1" s="1"/>
      <c r="K1" s="1"/>
      <c r="L1" s="1"/>
    </row>
    <row r="2" spans="1:12" ht="16">
      <c r="A2" s="1"/>
      <c r="B2" s="37"/>
      <c r="C2" s="71" t="s">
        <v>19</v>
      </c>
      <c r="D2" s="71"/>
      <c r="E2" s="71"/>
      <c r="F2" s="71"/>
      <c r="G2" s="37"/>
      <c r="H2" s="37"/>
      <c r="I2" s="37"/>
      <c r="J2" s="37"/>
      <c r="K2" s="1"/>
      <c r="L2" s="1"/>
    </row>
    <row r="3" spans="1:12" ht="16">
      <c r="A3" s="1"/>
      <c r="B3" s="78" t="s">
        <v>269</v>
      </c>
      <c r="C3" s="78"/>
      <c r="D3" s="78"/>
      <c r="E3" s="78"/>
      <c r="F3" s="78"/>
      <c r="G3" s="78"/>
      <c r="H3" s="78"/>
      <c r="I3" s="78"/>
      <c r="J3" s="78"/>
      <c r="K3" s="1"/>
      <c r="L3" s="1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5" thickBot="1">
      <c r="A5" s="2" t="s">
        <v>20</v>
      </c>
      <c r="B5" s="2"/>
      <c r="C5" s="2"/>
      <c r="D5" s="2"/>
      <c r="E5" s="3"/>
      <c r="F5" s="31"/>
      <c r="G5" s="3"/>
      <c r="H5" s="1"/>
      <c r="I5" s="1"/>
      <c r="J5" s="1"/>
      <c r="K5" s="1"/>
      <c r="L5" s="32"/>
    </row>
    <row r="6" spans="1:12">
      <c r="A6" s="75" t="s">
        <v>0</v>
      </c>
      <c r="B6" s="75" t="s">
        <v>1</v>
      </c>
      <c r="C6" s="75" t="s">
        <v>2</v>
      </c>
      <c r="D6" s="75" t="s">
        <v>3</v>
      </c>
      <c r="E6" s="75" t="s">
        <v>4</v>
      </c>
      <c r="F6" s="75" t="s">
        <v>13</v>
      </c>
      <c r="G6" s="75" t="s">
        <v>14</v>
      </c>
      <c r="H6" s="75" t="s">
        <v>15</v>
      </c>
      <c r="I6" s="75" t="s">
        <v>5</v>
      </c>
      <c r="J6" s="75" t="s">
        <v>16</v>
      </c>
      <c r="K6" s="75" t="s">
        <v>7</v>
      </c>
      <c r="L6" s="1"/>
    </row>
    <row r="7" spans="1:12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1"/>
    </row>
    <row r="8" spans="1:12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1"/>
    </row>
    <row r="9" spans="1:1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1"/>
    </row>
    <row r="10" spans="1:12">
      <c r="A10" s="4"/>
      <c r="B10" s="5"/>
      <c r="C10" s="6"/>
      <c r="D10" s="5"/>
      <c r="E10" s="5"/>
      <c r="F10" s="5"/>
      <c r="G10" s="5"/>
      <c r="H10" s="5"/>
      <c r="I10" s="5" t="s">
        <v>17</v>
      </c>
      <c r="J10" s="5" t="s">
        <v>6</v>
      </c>
      <c r="K10" s="5" t="s">
        <v>8</v>
      </c>
      <c r="L10" s="1"/>
    </row>
    <row r="11" spans="1:1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1"/>
    </row>
    <row r="12" spans="1:12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10">
        <v>6</v>
      </c>
      <c r="G12" s="9">
        <v>7</v>
      </c>
      <c r="H12" s="10">
        <v>8</v>
      </c>
      <c r="I12" s="10">
        <v>9</v>
      </c>
      <c r="J12" s="10">
        <v>10</v>
      </c>
      <c r="K12" s="10">
        <v>11</v>
      </c>
      <c r="L12" s="1"/>
    </row>
    <row r="13" spans="1:12">
      <c r="A13" s="7"/>
      <c r="B13" s="7"/>
      <c r="C13" s="7"/>
      <c r="D13" s="7"/>
      <c r="E13" s="7"/>
      <c r="F13" s="7"/>
      <c r="G13" s="11"/>
      <c r="H13" s="7"/>
      <c r="I13" s="7"/>
      <c r="J13" s="7"/>
      <c r="K13" s="7"/>
      <c r="L13" s="1"/>
    </row>
    <row r="14" spans="1:12" ht="60.75" customHeight="1">
      <c r="A14" s="12">
        <v>1</v>
      </c>
      <c r="B14" s="25" t="s">
        <v>9</v>
      </c>
      <c r="C14" s="25" t="s">
        <v>195</v>
      </c>
      <c r="D14" s="12" t="s">
        <v>10</v>
      </c>
      <c r="E14" s="12">
        <v>410</v>
      </c>
      <c r="F14" s="30"/>
      <c r="G14" s="34">
        <v>0.05</v>
      </c>
      <c r="H14" s="30">
        <f>(F14*G14)+F14</f>
        <v>0</v>
      </c>
      <c r="I14" s="36">
        <f>E14*F14</f>
        <v>0</v>
      </c>
      <c r="J14" s="36">
        <f>I14*G14</f>
        <v>0</v>
      </c>
      <c r="K14" s="35">
        <f>I14+J14</f>
        <v>0</v>
      </c>
      <c r="L14" s="33"/>
    </row>
    <row r="15" spans="1:12" ht="60.75" customHeight="1">
      <c r="A15" s="12">
        <v>2</v>
      </c>
      <c r="B15" s="25" t="s">
        <v>11</v>
      </c>
      <c r="C15" s="25" t="s">
        <v>196</v>
      </c>
      <c r="D15" s="12" t="s">
        <v>10</v>
      </c>
      <c r="E15" s="12">
        <v>150</v>
      </c>
      <c r="F15" s="30"/>
      <c r="G15" s="34">
        <v>0.05</v>
      </c>
      <c r="H15" s="30">
        <f t="shared" ref="H15:H23" si="0">(F15*G15)+F15</f>
        <v>0</v>
      </c>
      <c r="I15" s="36">
        <f t="shared" ref="I15:I23" si="1">E15*F15</f>
        <v>0</v>
      </c>
      <c r="J15" s="36">
        <f t="shared" ref="J15:J23" si="2">I15*G15</f>
        <v>0</v>
      </c>
      <c r="K15" s="36">
        <f t="shared" ref="K15:K23" si="3">I15+J15</f>
        <v>0</v>
      </c>
      <c r="L15" s="33"/>
    </row>
    <row r="16" spans="1:12" ht="60.75" customHeight="1">
      <c r="A16" s="12">
        <v>3</v>
      </c>
      <c r="B16" s="25" t="s">
        <v>261</v>
      </c>
      <c r="C16" s="25" t="s">
        <v>262</v>
      </c>
      <c r="D16" s="12" t="s">
        <v>10</v>
      </c>
      <c r="E16" s="12">
        <v>520</v>
      </c>
      <c r="F16" s="30"/>
      <c r="G16" s="34">
        <v>0.05</v>
      </c>
      <c r="H16" s="30">
        <f t="shared" si="0"/>
        <v>0</v>
      </c>
      <c r="I16" s="36">
        <f t="shared" si="1"/>
        <v>0</v>
      </c>
      <c r="J16" s="36">
        <f t="shared" si="2"/>
        <v>0</v>
      </c>
      <c r="K16" s="36">
        <f t="shared" si="3"/>
        <v>0</v>
      </c>
      <c r="L16" s="33"/>
    </row>
    <row r="17" spans="1:12" ht="60.75" customHeight="1">
      <c r="A17" s="12">
        <v>4</v>
      </c>
      <c r="B17" s="25" t="s">
        <v>264</v>
      </c>
      <c r="C17" s="25" t="s">
        <v>265</v>
      </c>
      <c r="D17" s="12" t="s">
        <v>10</v>
      </c>
      <c r="E17" s="12">
        <v>220</v>
      </c>
      <c r="F17" s="30"/>
      <c r="G17" s="34">
        <v>0.05</v>
      </c>
      <c r="H17" s="30">
        <f t="shared" si="0"/>
        <v>0</v>
      </c>
      <c r="I17" s="36">
        <f t="shared" si="1"/>
        <v>0</v>
      </c>
      <c r="J17" s="36">
        <f t="shared" si="2"/>
        <v>0</v>
      </c>
      <c r="K17" s="36">
        <f t="shared" si="3"/>
        <v>0</v>
      </c>
      <c r="L17" s="33"/>
    </row>
    <row r="18" spans="1:12" ht="60.75" customHeight="1">
      <c r="A18" s="12">
        <v>5</v>
      </c>
      <c r="B18" s="25" t="s">
        <v>258</v>
      </c>
      <c r="C18" s="25" t="s">
        <v>260</v>
      </c>
      <c r="D18" s="12" t="s">
        <v>10</v>
      </c>
      <c r="E18" s="12">
        <v>220</v>
      </c>
      <c r="F18" s="30"/>
      <c r="G18" s="34">
        <v>0.05</v>
      </c>
      <c r="H18" s="30">
        <f t="shared" si="0"/>
        <v>0</v>
      </c>
      <c r="I18" s="36">
        <f>E18*F18</f>
        <v>0</v>
      </c>
      <c r="J18" s="36">
        <f t="shared" si="2"/>
        <v>0</v>
      </c>
      <c r="K18" s="36">
        <f t="shared" si="3"/>
        <v>0</v>
      </c>
      <c r="L18" s="33"/>
    </row>
    <row r="19" spans="1:12" ht="60.75" customHeight="1">
      <c r="A19" s="12">
        <v>6</v>
      </c>
      <c r="B19" s="25" t="s">
        <v>259</v>
      </c>
      <c r="C19" s="25" t="s">
        <v>263</v>
      </c>
      <c r="D19" s="12" t="s">
        <v>10</v>
      </c>
      <c r="E19" s="12">
        <v>240</v>
      </c>
      <c r="F19" s="30"/>
      <c r="G19" s="34">
        <v>0.05</v>
      </c>
      <c r="H19" s="30">
        <f t="shared" si="0"/>
        <v>0</v>
      </c>
      <c r="I19" s="36">
        <f>E19*F19</f>
        <v>0</v>
      </c>
      <c r="J19" s="36">
        <f t="shared" si="2"/>
        <v>0</v>
      </c>
      <c r="K19" s="36">
        <f>I19+J19</f>
        <v>0</v>
      </c>
      <c r="L19" s="33"/>
    </row>
    <row r="20" spans="1:12" ht="60.75" customHeight="1">
      <c r="A20" s="12">
        <v>7</v>
      </c>
      <c r="B20" s="25" t="s">
        <v>266</v>
      </c>
      <c r="C20" s="25" t="s">
        <v>267</v>
      </c>
      <c r="D20" s="12" t="s">
        <v>10</v>
      </c>
      <c r="E20" s="12">
        <v>120</v>
      </c>
      <c r="F20" s="30"/>
      <c r="G20" s="34">
        <v>0.05</v>
      </c>
      <c r="H20" s="30">
        <f t="shared" si="0"/>
        <v>0</v>
      </c>
      <c r="I20" s="36">
        <f t="shared" si="1"/>
        <v>0</v>
      </c>
      <c r="J20" s="36">
        <f t="shared" si="2"/>
        <v>0</v>
      </c>
      <c r="K20" s="36">
        <f t="shared" si="3"/>
        <v>0</v>
      </c>
      <c r="L20" s="33"/>
    </row>
    <row r="21" spans="1:12" ht="60.75" customHeight="1">
      <c r="A21" s="12">
        <v>8</v>
      </c>
      <c r="B21" s="25" t="s">
        <v>421</v>
      </c>
      <c r="C21" s="25" t="s">
        <v>422</v>
      </c>
      <c r="D21" s="12" t="s">
        <v>10</v>
      </c>
      <c r="E21" s="12">
        <v>40</v>
      </c>
      <c r="F21" s="30"/>
      <c r="G21" s="34">
        <v>0.05</v>
      </c>
      <c r="H21" s="30">
        <f t="shared" si="0"/>
        <v>0</v>
      </c>
      <c r="I21" s="36">
        <f t="shared" si="1"/>
        <v>0</v>
      </c>
      <c r="J21" s="36">
        <f t="shared" si="2"/>
        <v>0</v>
      </c>
      <c r="K21" s="36">
        <f t="shared" si="3"/>
        <v>0</v>
      </c>
      <c r="L21" s="33"/>
    </row>
    <row r="22" spans="1:12" ht="60.75" customHeight="1">
      <c r="A22" s="12">
        <v>9</v>
      </c>
      <c r="B22" s="25" t="s">
        <v>461</v>
      </c>
      <c r="C22" s="25" t="s">
        <v>462</v>
      </c>
      <c r="D22" s="12" t="s">
        <v>10</v>
      </c>
      <c r="E22" s="12">
        <v>150</v>
      </c>
      <c r="F22" s="30"/>
      <c r="G22" s="34">
        <v>0.05</v>
      </c>
      <c r="H22" s="30">
        <f t="shared" si="0"/>
        <v>0</v>
      </c>
      <c r="I22" s="36">
        <f t="shared" si="1"/>
        <v>0</v>
      </c>
      <c r="J22" s="36">
        <f t="shared" si="2"/>
        <v>0</v>
      </c>
      <c r="K22" s="36">
        <f t="shared" si="3"/>
        <v>0</v>
      </c>
      <c r="L22" s="33"/>
    </row>
    <row r="23" spans="1:12" ht="60.75" customHeight="1">
      <c r="A23" s="12">
        <v>10</v>
      </c>
      <c r="B23" s="25" t="s">
        <v>197</v>
      </c>
      <c r="C23" s="25" t="s">
        <v>198</v>
      </c>
      <c r="D23" s="12" t="s">
        <v>10</v>
      </c>
      <c r="E23" s="12">
        <v>150</v>
      </c>
      <c r="F23" s="30"/>
      <c r="G23" s="34">
        <v>0.05</v>
      </c>
      <c r="H23" s="30">
        <f t="shared" si="0"/>
        <v>0</v>
      </c>
      <c r="I23" s="36">
        <f t="shared" si="1"/>
        <v>0</v>
      </c>
      <c r="J23" s="36">
        <f t="shared" si="2"/>
        <v>0</v>
      </c>
      <c r="K23" s="36">
        <f t="shared" si="3"/>
        <v>0</v>
      </c>
      <c r="L23" s="33"/>
    </row>
    <row r="24" spans="1:12" ht="44.25" customHeight="1">
      <c r="A24" s="72" t="s">
        <v>18</v>
      </c>
      <c r="B24" s="73"/>
      <c r="C24" s="73"/>
      <c r="D24" s="73"/>
      <c r="E24" s="73"/>
      <c r="F24" s="73"/>
      <c r="G24" s="73"/>
      <c r="H24" s="74"/>
      <c r="I24" s="36">
        <f xml:space="preserve"> SUM(I14:I23)</f>
        <v>0</v>
      </c>
      <c r="J24" s="36">
        <f>SUM(J14:J23)</f>
        <v>0</v>
      </c>
      <c r="K24" s="36">
        <f>SUM(K14:K23)</f>
        <v>0</v>
      </c>
      <c r="L24" s="1"/>
    </row>
    <row r="25" spans="1:1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69" t="s">
        <v>268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1"/>
    </row>
    <row r="27" spans="1:12">
      <c r="A27" s="69" t="s">
        <v>270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1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53.5" customHeight="1">
      <c r="A29" s="1"/>
      <c r="B29" s="70" t="s">
        <v>21</v>
      </c>
      <c r="C29" s="70"/>
      <c r="D29" s="70"/>
      <c r="E29" s="70"/>
      <c r="F29" s="70"/>
      <c r="G29" s="70"/>
      <c r="H29" s="70"/>
      <c r="I29" s="70"/>
      <c r="J29" s="70"/>
      <c r="K29" s="70"/>
      <c r="L29" s="1"/>
    </row>
    <row r="30" spans="1:1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</sheetData>
  <mergeCells count="17">
    <mergeCell ref="B3:J3"/>
    <mergeCell ref="A27:K27"/>
    <mergeCell ref="B29:K29"/>
    <mergeCell ref="C2:F2"/>
    <mergeCell ref="A26:K26"/>
    <mergeCell ref="A24:H24"/>
    <mergeCell ref="G6:G9"/>
    <mergeCell ref="H6:H9"/>
    <mergeCell ref="I6:I9"/>
    <mergeCell ref="J6:J9"/>
    <mergeCell ref="K6:K9"/>
    <mergeCell ref="A6:A9"/>
    <mergeCell ref="B6:B9"/>
    <mergeCell ref="C6:C9"/>
    <mergeCell ref="D6:D9"/>
    <mergeCell ref="E6:E9"/>
    <mergeCell ref="F6:F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40"/>
  <sheetViews>
    <sheetView workbookViewId="0">
      <selection activeCell="B2" sqref="B2"/>
    </sheetView>
  </sheetViews>
  <sheetFormatPr baseColWidth="10" defaultColWidth="8.83203125" defaultRowHeight="14"/>
  <cols>
    <col min="1" max="1" width="5.6640625" customWidth="1"/>
    <col min="2" max="2" width="25.6640625" customWidth="1"/>
    <col min="3" max="3" width="50.6640625" customWidth="1"/>
    <col min="6" max="11" width="12.6640625" customWidth="1"/>
  </cols>
  <sheetData>
    <row r="2" spans="1:12" ht="25.25" customHeight="1">
      <c r="A2" s="1"/>
      <c r="B2" s="1"/>
      <c r="C2" s="1"/>
      <c r="D2" s="1"/>
      <c r="E2" s="1"/>
      <c r="F2" s="1"/>
      <c r="G2" s="1"/>
      <c r="H2" s="1"/>
      <c r="I2" s="79" t="s">
        <v>206</v>
      </c>
      <c r="J2" s="79"/>
      <c r="K2" s="79"/>
    </row>
    <row r="3" spans="1:12" ht="25.25" customHeight="1">
      <c r="A3" s="1"/>
      <c r="B3" s="1"/>
      <c r="C3" s="80" t="s">
        <v>19</v>
      </c>
      <c r="D3" s="80"/>
      <c r="E3" s="80"/>
      <c r="F3" s="80"/>
      <c r="G3" s="80"/>
      <c r="H3" s="80"/>
      <c r="I3" s="14"/>
      <c r="J3" s="14"/>
      <c r="K3" s="14"/>
    </row>
    <row r="4" spans="1:12" ht="25.25" customHeight="1">
      <c r="A4" s="1"/>
      <c r="B4" s="1"/>
      <c r="C4" s="39" t="s">
        <v>257</v>
      </c>
      <c r="D4" s="39"/>
      <c r="E4" s="39"/>
      <c r="F4" s="39"/>
      <c r="G4" s="39"/>
      <c r="H4" s="39"/>
      <c r="I4" s="14"/>
      <c r="J4" s="14"/>
      <c r="K4" s="14"/>
    </row>
    <row r="5" spans="1:12" ht="25.25" customHeight="1">
      <c r="A5" s="1"/>
      <c r="B5" s="1"/>
      <c r="C5" s="20"/>
      <c r="D5" s="20"/>
      <c r="E5" s="20"/>
      <c r="F5" s="20"/>
      <c r="G5" s="20"/>
      <c r="H5" s="20"/>
      <c r="I5" s="14"/>
      <c r="J5" s="14"/>
      <c r="K5" s="14"/>
    </row>
    <row r="6" spans="1:12" ht="15" customHeight="1">
      <c r="A6" s="88" t="s">
        <v>30</v>
      </c>
      <c r="B6" s="88"/>
      <c r="C6" s="88"/>
      <c r="D6" s="88"/>
      <c r="E6" s="20"/>
      <c r="F6" s="20"/>
      <c r="G6" s="20"/>
      <c r="H6" s="20"/>
      <c r="I6" s="14"/>
      <c r="J6" s="14"/>
      <c r="K6" s="14"/>
    </row>
    <row r="7" spans="1:12" ht="15" customHeight="1">
      <c r="A7" s="88" t="s">
        <v>31</v>
      </c>
      <c r="B7" s="88"/>
      <c r="C7" s="88"/>
      <c r="D7" s="20"/>
      <c r="E7" s="20"/>
      <c r="F7" s="20"/>
      <c r="G7" s="20"/>
      <c r="H7" s="20"/>
      <c r="I7" s="14"/>
      <c r="J7" s="14"/>
      <c r="K7" s="14"/>
    </row>
    <row r="8" spans="1:12" ht="15" customHeight="1">
      <c r="A8" s="88" t="s">
        <v>32</v>
      </c>
      <c r="B8" s="88"/>
      <c r="C8" s="88"/>
      <c r="D8" s="20"/>
      <c r="E8" s="20"/>
      <c r="F8" s="20"/>
      <c r="G8" s="20"/>
      <c r="H8" s="20"/>
      <c r="I8" s="14"/>
      <c r="J8" s="14"/>
      <c r="K8" s="14"/>
    </row>
    <row r="9" spans="1:12" ht="15" customHeight="1">
      <c r="A9" s="88" t="s">
        <v>33</v>
      </c>
      <c r="B9" s="88"/>
      <c r="C9" s="88"/>
      <c r="D9" s="20"/>
      <c r="E9" s="20"/>
      <c r="F9" s="20"/>
      <c r="G9" s="20"/>
      <c r="H9" s="20"/>
      <c r="I9" s="14"/>
      <c r="J9" s="14"/>
      <c r="K9" s="14"/>
    </row>
    <row r="10" spans="1:12" ht="15" customHeight="1">
      <c r="A10" s="88" t="s">
        <v>34</v>
      </c>
      <c r="B10" s="88"/>
      <c r="C10" s="88"/>
      <c r="D10" s="20"/>
      <c r="E10" s="20"/>
      <c r="F10" s="20"/>
      <c r="G10" s="20"/>
      <c r="H10" s="20"/>
      <c r="I10" s="14"/>
      <c r="J10" s="14"/>
      <c r="K10" s="14"/>
    </row>
    <row r="11" spans="1:12" ht="15" thickBot="1">
      <c r="L11" s="42">
        <v>0.25</v>
      </c>
    </row>
    <row r="12" spans="1:12">
      <c r="A12" s="82" t="s">
        <v>0</v>
      </c>
      <c r="B12" s="82" t="s">
        <v>1</v>
      </c>
      <c r="C12" s="82" t="s">
        <v>2</v>
      </c>
      <c r="D12" s="82" t="s">
        <v>3</v>
      </c>
      <c r="E12" s="82" t="s">
        <v>4</v>
      </c>
      <c r="F12" s="82" t="s">
        <v>13</v>
      </c>
      <c r="G12" s="82" t="s">
        <v>14</v>
      </c>
      <c r="H12" s="82" t="s">
        <v>15</v>
      </c>
      <c r="I12" s="82" t="s">
        <v>5</v>
      </c>
      <c r="J12" s="82" t="s">
        <v>16</v>
      </c>
      <c r="K12" s="82" t="s">
        <v>7</v>
      </c>
    </row>
    <row r="13" spans="1:12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2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</row>
    <row r="15" spans="1:12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2">
      <c r="A16" s="15"/>
      <c r="B16" s="16"/>
      <c r="C16" s="16"/>
      <c r="D16" s="16"/>
      <c r="E16" s="16"/>
      <c r="F16" s="16"/>
      <c r="G16" s="16"/>
      <c r="H16" s="16"/>
      <c r="I16" s="16" t="s">
        <v>17</v>
      </c>
      <c r="J16" s="16" t="s">
        <v>6</v>
      </c>
      <c r="K16" s="16" t="s">
        <v>8</v>
      </c>
    </row>
    <row r="17" spans="1:1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2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10">
        <v>6</v>
      </c>
      <c r="G18" s="9">
        <v>7</v>
      </c>
      <c r="H18" s="10">
        <v>8</v>
      </c>
      <c r="I18" s="10">
        <v>9</v>
      </c>
      <c r="J18" s="10">
        <v>10</v>
      </c>
      <c r="K18" s="10">
        <v>11</v>
      </c>
    </row>
    <row r="19" spans="1:1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1:12" ht="40.25" customHeight="1">
      <c r="A20" s="12">
        <v>1</v>
      </c>
      <c r="B20" s="17" t="s">
        <v>22</v>
      </c>
      <c r="C20" s="18" t="s">
        <v>23</v>
      </c>
      <c r="D20" s="12" t="s">
        <v>10</v>
      </c>
      <c r="E20" s="29">
        <v>140</v>
      </c>
      <c r="F20" s="29"/>
      <c r="G20" s="38">
        <v>0.05</v>
      </c>
      <c r="H20" s="29">
        <f>(F20*G20)+F20</f>
        <v>0</v>
      </c>
      <c r="I20" s="35">
        <f>E20*F20</f>
        <v>0</v>
      </c>
      <c r="J20" s="29">
        <f>I20*G20</f>
        <v>0</v>
      </c>
      <c r="K20" s="35">
        <f>I20+J20</f>
        <v>0</v>
      </c>
      <c r="L20" s="41"/>
    </row>
    <row r="21" spans="1:12" ht="47.25" customHeight="1">
      <c r="A21" s="12">
        <v>2</v>
      </c>
      <c r="B21" s="18" t="s">
        <v>24</v>
      </c>
      <c r="C21" s="19" t="s">
        <v>199</v>
      </c>
      <c r="D21" s="12" t="s">
        <v>10</v>
      </c>
      <c r="E21" s="29">
        <v>530</v>
      </c>
      <c r="F21" s="29"/>
      <c r="G21" s="38">
        <v>0.05</v>
      </c>
      <c r="H21" s="29">
        <f t="shared" ref="H21:H31" si="0">(F21*G21)+F21</f>
        <v>0</v>
      </c>
      <c r="I21" s="35">
        <f t="shared" ref="I21:I33" si="1">E21*F21</f>
        <v>0</v>
      </c>
      <c r="J21" s="29">
        <f t="shared" ref="J21:J33" si="2">I21*G21</f>
        <v>0</v>
      </c>
      <c r="K21" s="35">
        <f t="shared" ref="K21:K33" si="3">I21+J21</f>
        <v>0</v>
      </c>
      <c r="L21" s="41"/>
    </row>
    <row r="22" spans="1:12" ht="40.25" customHeight="1">
      <c r="A22" s="12">
        <v>3</v>
      </c>
      <c r="B22" s="18" t="s">
        <v>252</v>
      </c>
      <c r="C22" s="19" t="s">
        <v>253</v>
      </c>
      <c r="D22" s="12" t="s">
        <v>10</v>
      </c>
      <c r="E22" s="29">
        <v>90</v>
      </c>
      <c r="F22" s="29"/>
      <c r="G22" s="38">
        <v>0.05</v>
      </c>
      <c r="H22" s="29">
        <f t="shared" si="0"/>
        <v>0</v>
      </c>
      <c r="I22" s="35">
        <f t="shared" si="1"/>
        <v>0</v>
      </c>
      <c r="J22" s="29">
        <f t="shared" si="2"/>
        <v>0</v>
      </c>
      <c r="K22" s="35">
        <f t="shared" si="3"/>
        <v>0</v>
      </c>
      <c r="L22" s="41"/>
    </row>
    <row r="23" spans="1:12" ht="46.5" customHeight="1">
      <c r="A23" s="12">
        <v>4</v>
      </c>
      <c r="B23" s="19" t="s">
        <v>431</v>
      </c>
      <c r="C23" s="18" t="s">
        <v>432</v>
      </c>
      <c r="D23" s="12" t="s">
        <v>10</v>
      </c>
      <c r="E23" s="29">
        <v>20</v>
      </c>
      <c r="F23" s="29"/>
      <c r="G23" s="38">
        <v>0.05</v>
      </c>
      <c r="H23" s="29">
        <f t="shared" si="0"/>
        <v>0</v>
      </c>
      <c r="I23" s="35">
        <f t="shared" si="1"/>
        <v>0</v>
      </c>
      <c r="J23" s="29">
        <f t="shared" si="2"/>
        <v>0</v>
      </c>
      <c r="K23" s="35">
        <f t="shared" si="3"/>
        <v>0</v>
      </c>
      <c r="L23" s="41"/>
    </row>
    <row r="24" spans="1:12" ht="40.25" customHeight="1">
      <c r="A24" s="12">
        <v>5</v>
      </c>
      <c r="B24" s="18" t="s">
        <v>254</v>
      </c>
      <c r="C24" s="19" t="s">
        <v>255</v>
      </c>
      <c r="D24" s="12" t="s">
        <v>10</v>
      </c>
      <c r="E24" s="29">
        <v>180</v>
      </c>
      <c r="F24" s="29"/>
      <c r="G24" s="38">
        <v>0.05</v>
      </c>
      <c r="H24" s="29">
        <f t="shared" si="0"/>
        <v>0</v>
      </c>
      <c r="I24" s="35">
        <f t="shared" si="1"/>
        <v>0</v>
      </c>
      <c r="J24" s="29">
        <f t="shared" si="2"/>
        <v>0</v>
      </c>
      <c r="K24" s="35">
        <f t="shared" si="3"/>
        <v>0</v>
      </c>
      <c r="L24" s="41"/>
    </row>
    <row r="25" spans="1:12" ht="40.25" customHeight="1">
      <c r="A25" s="12">
        <v>6</v>
      </c>
      <c r="B25" s="18" t="s">
        <v>25</v>
      </c>
      <c r="C25" s="18" t="s">
        <v>200</v>
      </c>
      <c r="D25" s="12" t="s">
        <v>10</v>
      </c>
      <c r="E25" s="29">
        <v>280</v>
      </c>
      <c r="F25" s="29"/>
      <c r="G25" s="38">
        <v>0.05</v>
      </c>
      <c r="H25" s="29">
        <f t="shared" si="0"/>
        <v>0</v>
      </c>
      <c r="I25" s="35">
        <f t="shared" si="1"/>
        <v>0</v>
      </c>
      <c r="J25" s="29">
        <f t="shared" si="2"/>
        <v>0</v>
      </c>
      <c r="K25" s="35">
        <f t="shared" si="3"/>
        <v>0</v>
      </c>
      <c r="L25" s="41"/>
    </row>
    <row r="26" spans="1:12" ht="40.25" customHeight="1">
      <c r="A26" s="12">
        <v>7</v>
      </c>
      <c r="B26" s="18" t="s">
        <v>249</v>
      </c>
      <c r="C26" s="18" t="s">
        <v>250</v>
      </c>
      <c r="D26" s="12" t="s">
        <v>10</v>
      </c>
      <c r="E26" s="29">
        <v>240</v>
      </c>
      <c r="F26" s="29"/>
      <c r="G26" s="38">
        <v>0.05</v>
      </c>
      <c r="H26" s="29">
        <f t="shared" si="0"/>
        <v>0</v>
      </c>
      <c r="I26" s="35">
        <f t="shared" si="1"/>
        <v>0</v>
      </c>
      <c r="J26" s="29">
        <f t="shared" si="2"/>
        <v>0</v>
      </c>
      <c r="K26" s="35">
        <f t="shared" si="3"/>
        <v>0</v>
      </c>
      <c r="L26" s="41"/>
    </row>
    <row r="27" spans="1:12" ht="40.25" customHeight="1">
      <c r="A27" s="12">
        <v>8</v>
      </c>
      <c r="B27" s="18" t="s">
        <v>27</v>
      </c>
      <c r="C27" s="18" t="s">
        <v>28</v>
      </c>
      <c r="D27" s="12" t="s">
        <v>10</v>
      </c>
      <c r="E27" s="29">
        <v>200</v>
      </c>
      <c r="F27" s="29"/>
      <c r="G27" s="38">
        <v>0.05</v>
      </c>
      <c r="H27" s="29">
        <f t="shared" si="0"/>
        <v>0</v>
      </c>
      <c r="I27" s="35">
        <f t="shared" si="1"/>
        <v>0</v>
      </c>
      <c r="J27" s="29">
        <f t="shared" si="2"/>
        <v>0</v>
      </c>
      <c r="K27" s="35">
        <f t="shared" si="3"/>
        <v>0</v>
      </c>
      <c r="L27" s="41"/>
    </row>
    <row r="28" spans="1:12" ht="40.25" customHeight="1">
      <c r="A28" s="12">
        <v>9</v>
      </c>
      <c r="B28" s="19" t="s">
        <v>251</v>
      </c>
      <c r="C28" s="18" t="s">
        <v>241</v>
      </c>
      <c r="D28" s="12" t="s">
        <v>10</v>
      </c>
      <c r="E28" s="29">
        <v>20</v>
      </c>
      <c r="F28" s="29"/>
      <c r="G28" s="38">
        <v>0.05</v>
      </c>
      <c r="H28" s="29">
        <v>21</v>
      </c>
      <c r="I28" s="35">
        <f t="shared" si="1"/>
        <v>0</v>
      </c>
      <c r="J28" s="29">
        <f>I28*G28</f>
        <v>0</v>
      </c>
      <c r="K28" s="35">
        <f t="shared" si="3"/>
        <v>0</v>
      </c>
      <c r="L28" s="41"/>
    </row>
    <row r="29" spans="1:12" ht="40.25" customHeight="1">
      <c r="A29" s="12">
        <v>10</v>
      </c>
      <c r="B29" s="18" t="s">
        <v>402</v>
      </c>
      <c r="C29" s="18" t="s">
        <v>403</v>
      </c>
      <c r="D29" s="12" t="s">
        <v>10</v>
      </c>
      <c r="E29" s="29">
        <v>130</v>
      </c>
      <c r="F29" s="29"/>
      <c r="G29" s="38">
        <v>0.05</v>
      </c>
      <c r="H29" s="29">
        <v>78.75</v>
      </c>
      <c r="I29" s="35">
        <f t="shared" si="1"/>
        <v>0</v>
      </c>
      <c r="J29" s="29">
        <f t="shared" si="2"/>
        <v>0</v>
      </c>
      <c r="K29" s="35">
        <f t="shared" si="3"/>
        <v>0</v>
      </c>
      <c r="L29" s="41"/>
    </row>
    <row r="30" spans="1:12" ht="40.25" customHeight="1">
      <c r="A30" s="12">
        <v>11</v>
      </c>
      <c r="B30" s="18" t="s">
        <v>427</v>
      </c>
      <c r="C30" s="18" t="s">
        <v>428</v>
      </c>
      <c r="D30" s="12" t="s">
        <v>26</v>
      </c>
      <c r="E30" s="29">
        <v>150</v>
      </c>
      <c r="F30" s="29"/>
      <c r="G30" s="38">
        <v>0.05</v>
      </c>
      <c r="H30" s="29">
        <f t="shared" si="0"/>
        <v>0</v>
      </c>
      <c r="I30" s="35">
        <f t="shared" si="1"/>
        <v>0</v>
      </c>
      <c r="J30" s="29">
        <f t="shared" si="2"/>
        <v>0</v>
      </c>
      <c r="K30" s="35">
        <f t="shared" si="3"/>
        <v>0</v>
      </c>
      <c r="L30" s="41"/>
    </row>
    <row r="31" spans="1:12" ht="40.25" customHeight="1">
      <c r="A31" s="12">
        <v>12</v>
      </c>
      <c r="B31" s="18" t="s">
        <v>429</v>
      </c>
      <c r="C31" s="19" t="s">
        <v>430</v>
      </c>
      <c r="D31" s="12" t="s">
        <v>10</v>
      </c>
      <c r="E31" s="29">
        <v>100</v>
      </c>
      <c r="F31" s="29"/>
      <c r="G31" s="38">
        <v>0.05</v>
      </c>
      <c r="H31" s="29">
        <f t="shared" si="0"/>
        <v>0</v>
      </c>
      <c r="I31" s="35">
        <f t="shared" si="1"/>
        <v>0</v>
      </c>
      <c r="J31" s="29">
        <f t="shared" si="2"/>
        <v>0</v>
      </c>
      <c r="K31" s="35">
        <f t="shared" si="3"/>
        <v>0</v>
      </c>
      <c r="L31" s="41"/>
    </row>
    <row r="32" spans="1:12" ht="40.25" customHeight="1">
      <c r="A32" s="12">
        <v>13</v>
      </c>
      <c r="B32" s="19"/>
      <c r="C32" s="18"/>
      <c r="D32" s="12"/>
      <c r="E32" s="29"/>
      <c r="F32" s="29"/>
      <c r="G32" s="38"/>
      <c r="H32" s="29"/>
      <c r="I32" s="35"/>
      <c r="J32" s="29"/>
      <c r="K32" s="35"/>
      <c r="L32" s="41"/>
    </row>
    <row r="33" spans="1:12" ht="40.25" customHeight="1">
      <c r="A33" s="12">
        <v>14</v>
      </c>
      <c r="B33" s="18"/>
      <c r="C33" s="18"/>
      <c r="D33" s="12"/>
      <c r="E33" s="29"/>
      <c r="F33" s="29"/>
      <c r="G33" s="38"/>
      <c r="H33" s="29"/>
      <c r="I33" s="35">
        <f t="shared" si="1"/>
        <v>0</v>
      </c>
      <c r="J33" s="29">
        <f t="shared" si="2"/>
        <v>0</v>
      </c>
      <c r="K33" s="35">
        <f t="shared" si="3"/>
        <v>0</v>
      </c>
      <c r="L33" s="41"/>
    </row>
    <row r="34" spans="1:12" ht="40.25" customHeight="1">
      <c r="A34" s="85" t="s">
        <v>18</v>
      </c>
      <c r="B34" s="86"/>
      <c r="C34" s="86"/>
      <c r="D34" s="86"/>
      <c r="E34" s="86"/>
      <c r="F34" s="86"/>
      <c r="G34" s="86"/>
      <c r="H34" s="87"/>
      <c r="I34" s="36">
        <f>SUM(I20:I33)</f>
        <v>0</v>
      </c>
      <c r="J34" s="30">
        <f>SUM(J20:J33)</f>
        <v>0</v>
      </c>
      <c r="K34" s="36">
        <f>SUM(K20:K33)</f>
        <v>0</v>
      </c>
      <c r="L34" s="1"/>
    </row>
    <row r="35" spans="1:12" ht="40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40.25" customHeight="1">
      <c r="A36" s="1"/>
      <c r="B36" s="81" t="s">
        <v>256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</row>
    <row r="37" spans="1:12" ht="40.25" customHeight="1">
      <c r="A37" s="1"/>
      <c r="B37" s="81" t="s">
        <v>270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</row>
    <row r="38" spans="1:12" ht="40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40.25" customHeight="1">
      <c r="A39" s="1"/>
      <c r="B39" s="70" t="s">
        <v>29</v>
      </c>
      <c r="C39" s="70"/>
      <c r="D39" s="70"/>
      <c r="E39" s="70"/>
      <c r="F39" s="70"/>
      <c r="G39" s="70"/>
      <c r="H39" s="70"/>
      <c r="I39" s="70"/>
      <c r="J39" s="70"/>
      <c r="K39" s="70"/>
      <c r="L39" s="1"/>
    </row>
    <row r="40" spans="1:12" ht="40.25" customHeight="1">
      <c r="A40" s="1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1"/>
    </row>
  </sheetData>
  <mergeCells count="22">
    <mergeCell ref="B39:K40"/>
    <mergeCell ref="A6:D6"/>
    <mergeCell ref="A7:C7"/>
    <mergeCell ref="A8:C8"/>
    <mergeCell ref="A9:C9"/>
    <mergeCell ref="A10:C10"/>
    <mergeCell ref="I2:K2"/>
    <mergeCell ref="C3:H3"/>
    <mergeCell ref="B36:L36"/>
    <mergeCell ref="B37:L37"/>
    <mergeCell ref="G12:G15"/>
    <mergeCell ref="H12:H15"/>
    <mergeCell ref="I12:I15"/>
    <mergeCell ref="J12:J15"/>
    <mergeCell ref="K12:K15"/>
    <mergeCell ref="A34:H34"/>
    <mergeCell ref="A12:A15"/>
    <mergeCell ref="B12:B15"/>
    <mergeCell ref="C12:C15"/>
    <mergeCell ref="D12:D15"/>
    <mergeCell ref="E12:E15"/>
    <mergeCell ref="F12:F1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43"/>
  <sheetViews>
    <sheetView workbookViewId="0">
      <selection activeCell="B2" sqref="B2"/>
    </sheetView>
  </sheetViews>
  <sheetFormatPr baseColWidth="10" defaultColWidth="8.83203125" defaultRowHeight="14"/>
  <cols>
    <col min="2" max="2" width="25.6640625" customWidth="1"/>
    <col min="3" max="3" width="50.6640625" customWidth="1"/>
    <col min="6" max="10" width="12.6640625" customWidth="1"/>
    <col min="11" max="11" width="14.33203125" customWidth="1"/>
  </cols>
  <sheetData>
    <row r="2" spans="1:12">
      <c r="A2" s="1"/>
      <c r="B2" s="1"/>
      <c r="C2" s="1"/>
      <c r="D2" s="1"/>
      <c r="E2" s="1"/>
      <c r="F2" s="1"/>
      <c r="G2" s="1"/>
      <c r="H2" s="1"/>
      <c r="I2" s="79" t="s">
        <v>59</v>
      </c>
      <c r="J2" s="79"/>
      <c r="K2" s="79"/>
    </row>
    <row r="3" spans="1:12" ht="16">
      <c r="A3" s="1"/>
      <c r="B3" s="1"/>
      <c r="C3" s="71" t="s">
        <v>19</v>
      </c>
      <c r="D3" s="71"/>
      <c r="E3" s="71"/>
      <c r="F3" s="71"/>
      <c r="G3" s="71"/>
      <c r="H3" s="71"/>
      <c r="I3" s="14"/>
      <c r="J3" s="14"/>
      <c r="K3" s="14"/>
    </row>
    <row r="4" spans="1:12" ht="16">
      <c r="A4" s="1"/>
      <c r="B4" s="1"/>
      <c r="C4" s="20" t="s">
        <v>280</v>
      </c>
      <c r="D4" s="20"/>
      <c r="E4" s="20"/>
      <c r="F4" s="20"/>
      <c r="G4" s="20"/>
      <c r="H4" s="20"/>
      <c r="I4" s="14"/>
      <c r="J4" s="14"/>
      <c r="K4" s="14"/>
    </row>
    <row r="5" spans="1:12" ht="16">
      <c r="A5" s="1"/>
      <c r="B5" s="1"/>
      <c r="C5" s="20"/>
      <c r="D5" s="20"/>
      <c r="E5" s="20"/>
      <c r="F5" s="20"/>
      <c r="G5" s="20"/>
      <c r="H5" s="20"/>
      <c r="I5" s="14"/>
      <c r="J5" s="14"/>
      <c r="K5" s="14"/>
    </row>
    <row r="6" spans="1:12" ht="16">
      <c r="A6" s="88" t="s">
        <v>30</v>
      </c>
      <c r="B6" s="88"/>
      <c r="C6" s="88"/>
      <c r="D6" s="88"/>
      <c r="E6" s="22"/>
      <c r="F6" s="22"/>
      <c r="G6" s="20"/>
      <c r="H6" s="20"/>
      <c r="I6" s="14"/>
      <c r="J6" s="14"/>
      <c r="K6" s="14"/>
    </row>
    <row r="7" spans="1:12" ht="16">
      <c r="A7" s="1" t="s">
        <v>35</v>
      </c>
      <c r="B7" s="1"/>
      <c r="C7" s="1"/>
      <c r="D7" s="60"/>
      <c r="E7" s="22"/>
      <c r="F7" s="22"/>
      <c r="G7" s="20"/>
      <c r="H7" s="20"/>
      <c r="I7" s="14"/>
      <c r="J7" s="14"/>
      <c r="K7" s="14"/>
    </row>
    <row r="8" spans="1:12" ht="16">
      <c r="A8" s="1" t="s">
        <v>36</v>
      </c>
      <c r="B8" s="1"/>
      <c r="C8" s="1"/>
      <c r="D8" s="60"/>
      <c r="E8" s="22"/>
      <c r="F8" s="22"/>
      <c r="G8" s="20"/>
      <c r="H8" s="20"/>
      <c r="I8" s="14"/>
      <c r="J8" s="14"/>
      <c r="K8" s="14"/>
    </row>
    <row r="9" spans="1:12" ht="15" thickBot="1">
      <c r="A9" s="24" t="s">
        <v>278</v>
      </c>
      <c r="B9" s="24" t="s">
        <v>279</v>
      </c>
      <c r="C9" s="24">
        <v>50</v>
      </c>
      <c r="D9" s="24"/>
      <c r="E9" s="24"/>
      <c r="F9" s="24"/>
      <c r="L9" s="42"/>
    </row>
    <row r="10" spans="1:12">
      <c r="A10" s="82" t="s">
        <v>0</v>
      </c>
      <c r="B10" s="82" t="s">
        <v>1</v>
      </c>
      <c r="C10" s="82" t="s">
        <v>2</v>
      </c>
      <c r="D10" s="82" t="s">
        <v>3</v>
      </c>
      <c r="E10" s="82" t="s">
        <v>4</v>
      </c>
      <c r="F10" s="82" t="s">
        <v>13</v>
      </c>
      <c r="G10" s="82" t="s">
        <v>14</v>
      </c>
      <c r="H10" s="82" t="s">
        <v>15</v>
      </c>
      <c r="I10" s="82" t="s">
        <v>5</v>
      </c>
      <c r="J10" s="82" t="s">
        <v>16</v>
      </c>
      <c r="K10" s="82" t="s">
        <v>7</v>
      </c>
    </row>
    <row r="11" spans="1:12" ht="14" customHeight="1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1:12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pans="1:12" ht="14" customHeight="1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</row>
    <row r="14" spans="1:12">
      <c r="A14" s="15"/>
      <c r="B14" s="16"/>
      <c r="C14" s="16"/>
      <c r="D14" s="16"/>
      <c r="E14" s="16"/>
      <c r="F14" s="16"/>
      <c r="G14" s="16"/>
      <c r="H14" s="16"/>
      <c r="I14" s="16" t="s">
        <v>17</v>
      </c>
      <c r="J14" s="16" t="s">
        <v>6</v>
      </c>
      <c r="K14" s="16" t="s">
        <v>8</v>
      </c>
    </row>
    <row r="15" spans="1:12" ht="14" customHeight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2">
      <c r="A16" s="8">
        <v>1</v>
      </c>
      <c r="B16" s="9">
        <v>2</v>
      </c>
      <c r="C16" s="9">
        <v>3</v>
      </c>
      <c r="D16" s="9">
        <v>4</v>
      </c>
      <c r="E16" s="9">
        <v>5</v>
      </c>
      <c r="F16" s="10">
        <v>6</v>
      </c>
      <c r="G16" s="9">
        <v>7</v>
      </c>
      <c r="H16" s="10">
        <v>8</v>
      </c>
      <c r="I16" s="10">
        <v>9</v>
      </c>
      <c r="J16" s="10">
        <v>10</v>
      </c>
      <c r="K16" s="10">
        <v>11</v>
      </c>
    </row>
    <row r="17" spans="1:12" ht="14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2" ht="40.25" customHeight="1">
      <c r="A18" s="12">
        <v>1</v>
      </c>
      <c r="B18" s="27" t="s">
        <v>271</v>
      </c>
      <c r="C18" s="28" t="s">
        <v>272</v>
      </c>
      <c r="D18" s="12" t="s">
        <v>274</v>
      </c>
      <c r="E18" s="30">
        <v>40</v>
      </c>
      <c r="F18" s="30"/>
      <c r="G18" s="34">
        <v>0.05</v>
      </c>
      <c r="H18" s="30">
        <f>(F18*G18)+F18</f>
        <v>0</v>
      </c>
      <c r="I18" s="30">
        <f>E18*F18</f>
        <v>0</v>
      </c>
      <c r="J18" s="30">
        <f>I18*G18</f>
        <v>0</v>
      </c>
      <c r="K18" s="30">
        <f>I18+J18</f>
        <v>0</v>
      </c>
      <c r="L18" s="41"/>
    </row>
    <row r="19" spans="1:12" ht="40.25" customHeight="1">
      <c r="A19" s="12">
        <v>2</v>
      </c>
      <c r="B19" s="18" t="s">
        <v>40</v>
      </c>
      <c r="C19" s="19" t="s">
        <v>41</v>
      </c>
      <c r="D19" s="12" t="s">
        <v>26</v>
      </c>
      <c r="E19" s="30">
        <v>2100</v>
      </c>
      <c r="F19" s="30"/>
      <c r="G19" s="34">
        <v>0.05</v>
      </c>
      <c r="H19" s="30">
        <f t="shared" ref="H19:H36" si="0">(F19*G19)+F19</f>
        <v>0</v>
      </c>
      <c r="I19" s="30">
        <f t="shared" ref="I19:I36" si="1">E19*F19</f>
        <v>0</v>
      </c>
      <c r="J19" s="30">
        <f t="shared" ref="J19:J36" si="2">I19*G19</f>
        <v>0</v>
      </c>
      <c r="K19" s="30">
        <f t="shared" ref="K19:K36" si="3">I19+J19</f>
        <v>0</v>
      </c>
      <c r="L19" s="41"/>
    </row>
    <row r="20" spans="1:12" ht="40.25" customHeight="1">
      <c r="A20" s="12">
        <v>3</v>
      </c>
      <c r="B20" s="18" t="s">
        <v>42</v>
      </c>
      <c r="C20" s="26" t="s">
        <v>43</v>
      </c>
      <c r="D20" s="12" t="s">
        <v>26</v>
      </c>
      <c r="E20" s="30">
        <v>2600</v>
      </c>
      <c r="F20" s="30"/>
      <c r="G20" s="34">
        <v>0.05</v>
      </c>
      <c r="H20" s="30">
        <f t="shared" si="0"/>
        <v>0</v>
      </c>
      <c r="I20" s="30">
        <f t="shared" si="1"/>
        <v>0</v>
      </c>
      <c r="J20" s="30">
        <f t="shared" si="2"/>
        <v>0</v>
      </c>
      <c r="K20" s="30">
        <f t="shared" si="3"/>
        <v>0</v>
      </c>
      <c r="L20" s="41"/>
    </row>
    <row r="21" spans="1:12" ht="40.25" customHeight="1">
      <c r="A21" s="12">
        <v>4</v>
      </c>
      <c r="B21" s="19" t="s">
        <v>400</v>
      </c>
      <c r="C21" s="28" t="s">
        <v>401</v>
      </c>
      <c r="D21" s="12" t="s">
        <v>26</v>
      </c>
      <c r="E21" s="30">
        <v>340</v>
      </c>
      <c r="F21" s="30"/>
      <c r="G21" s="34">
        <v>0.05</v>
      </c>
      <c r="H21" s="30">
        <f t="shared" si="0"/>
        <v>0</v>
      </c>
      <c r="I21" s="30">
        <f t="shared" si="1"/>
        <v>0</v>
      </c>
      <c r="J21" s="30">
        <f t="shared" si="2"/>
        <v>0</v>
      </c>
      <c r="K21" s="30">
        <f t="shared" si="3"/>
        <v>0</v>
      </c>
      <c r="L21" s="41"/>
    </row>
    <row r="22" spans="1:12" ht="40.25" customHeight="1">
      <c r="A22" s="12">
        <v>5</v>
      </c>
      <c r="B22" s="18" t="s">
        <v>44</v>
      </c>
      <c r="C22" s="19" t="s">
        <v>61</v>
      </c>
      <c r="D22" s="12" t="s">
        <v>26</v>
      </c>
      <c r="E22" s="30">
        <v>1750</v>
      </c>
      <c r="F22" s="30"/>
      <c r="G22" s="34">
        <v>0.05</v>
      </c>
      <c r="H22" s="30">
        <f t="shared" si="0"/>
        <v>0</v>
      </c>
      <c r="I22" s="30">
        <f t="shared" si="1"/>
        <v>0</v>
      </c>
      <c r="J22" s="30">
        <f t="shared" si="2"/>
        <v>0</v>
      </c>
      <c r="K22" s="30">
        <f t="shared" si="3"/>
        <v>0</v>
      </c>
      <c r="L22" s="41"/>
    </row>
    <row r="23" spans="1:12" ht="40.25" customHeight="1">
      <c r="A23" s="12">
        <v>6</v>
      </c>
      <c r="B23" s="18" t="s">
        <v>37</v>
      </c>
      <c r="C23" s="19" t="s">
        <v>45</v>
      </c>
      <c r="D23" s="12" t="s">
        <v>26</v>
      </c>
      <c r="E23" s="30">
        <v>730</v>
      </c>
      <c r="F23" s="30"/>
      <c r="G23" s="34">
        <v>0.05</v>
      </c>
      <c r="H23" s="30">
        <f t="shared" si="0"/>
        <v>0</v>
      </c>
      <c r="I23" s="30">
        <f t="shared" si="1"/>
        <v>0</v>
      </c>
      <c r="J23" s="30">
        <f t="shared" si="2"/>
        <v>0</v>
      </c>
      <c r="K23" s="30">
        <f t="shared" si="3"/>
        <v>0</v>
      </c>
      <c r="L23" s="41"/>
    </row>
    <row r="24" spans="1:12" ht="40.25" customHeight="1">
      <c r="A24" s="12">
        <v>7</v>
      </c>
      <c r="B24" s="18" t="s">
        <v>46</v>
      </c>
      <c r="C24" s="19" t="s">
        <v>47</v>
      </c>
      <c r="D24" s="12" t="s">
        <v>26</v>
      </c>
      <c r="E24" s="30">
        <v>300</v>
      </c>
      <c r="F24" s="30"/>
      <c r="G24" s="34">
        <v>0.05</v>
      </c>
      <c r="H24" s="30">
        <f t="shared" si="0"/>
        <v>0</v>
      </c>
      <c r="I24" s="30">
        <f t="shared" si="1"/>
        <v>0</v>
      </c>
      <c r="J24" s="30">
        <f t="shared" si="2"/>
        <v>0</v>
      </c>
      <c r="K24" s="30">
        <f t="shared" si="3"/>
        <v>0</v>
      </c>
      <c r="L24" s="41"/>
    </row>
    <row r="25" spans="1:12" ht="40.25" customHeight="1">
      <c r="A25" s="12">
        <v>8</v>
      </c>
      <c r="B25" s="18" t="s">
        <v>48</v>
      </c>
      <c r="C25" s="19" t="s">
        <v>38</v>
      </c>
      <c r="D25" s="12" t="s">
        <v>26</v>
      </c>
      <c r="E25" s="30">
        <v>170</v>
      </c>
      <c r="F25" s="30"/>
      <c r="G25" s="34">
        <v>0.05</v>
      </c>
      <c r="H25" s="30">
        <v>2.36</v>
      </c>
      <c r="I25" s="30">
        <f t="shared" si="1"/>
        <v>0</v>
      </c>
      <c r="J25" s="30">
        <f t="shared" si="2"/>
        <v>0</v>
      </c>
      <c r="K25" s="30">
        <f t="shared" si="3"/>
        <v>0</v>
      </c>
      <c r="L25" s="41"/>
    </row>
    <row r="26" spans="1:12" ht="40.25" customHeight="1">
      <c r="A26" s="12">
        <v>9</v>
      </c>
      <c r="B26" s="18" t="s">
        <v>49</v>
      </c>
      <c r="C26" s="19" t="s">
        <v>50</v>
      </c>
      <c r="D26" s="12" t="s">
        <v>277</v>
      </c>
      <c r="E26" s="30">
        <v>1300</v>
      </c>
      <c r="F26" s="30"/>
      <c r="G26" s="34">
        <v>0.05</v>
      </c>
      <c r="H26" s="30">
        <f t="shared" si="0"/>
        <v>0</v>
      </c>
      <c r="I26" s="30">
        <f t="shared" si="1"/>
        <v>0</v>
      </c>
      <c r="J26" s="30">
        <f t="shared" si="2"/>
        <v>0</v>
      </c>
      <c r="K26" s="30">
        <f t="shared" si="3"/>
        <v>0</v>
      </c>
      <c r="L26" s="41"/>
    </row>
    <row r="27" spans="1:12" ht="40.25" customHeight="1">
      <c r="A27" s="12">
        <v>10</v>
      </c>
      <c r="B27" s="19" t="s">
        <v>204</v>
      </c>
      <c r="C27" s="19" t="s">
        <v>205</v>
      </c>
      <c r="D27" s="12" t="s">
        <v>274</v>
      </c>
      <c r="E27" s="30">
        <v>30</v>
      </c>
      <c r="F27" s="30"/>
      <c r="G27" s="34">
        <v>0.05</v>
      </c>
      <c r="H27" s="30">
        <f t="shared" si="0"/>
        <v>0</v>
      </c>
      <c r="I27" s="30">
        <f t="shared" si="1"/>
        <v>0</v>
      </c>
      <c r="J27" s="30">
        <f t="shared" si="2"/>
        <v>0</v>
      </c>
      <c r="K27" s="30">
        <f t="shared" si="3"/>
        <v>0</v>
      </c>
      <c r="L27" s="41"/>
    </row>
    <row r="28" spans="1:12" ht="40.25" customHeight="1">
      <c r="A28" s="12">
        <v>11</v>
      </c>
      <c r="B28" s="18" t="s">
        <v>51</v>
      </c>
      <c r="C28" s="28" t="s">
        <v>201</v>
      </c>
      <c r="D28" s="12" t="s">
        <v>26</v>
      </c>
      <c r="E28" s="30">
        <v>1800</v>
      </c>
      <c r="F28" s="30"/>
      <c r="G28" s="34">
        <v>0.05</v>
      </c>
      <c r="H28" s="30">
        <f t="shared" si="0"/>
        <v>0</v>
      </c>
      <c r="I28" s="30">
        <f t="shared" si="1"/>
        <v>0</v>
      </c>
      <c r="J28" s="30">
        <f t="shared" si="2"/>
        <v>0</v>
      </c>
      <c r="K28" s="30">
        <f t="shared" si="3"/>
        <v>0</v>
      </c>
      <c r="L28" s="41"/>
    </row>
    <row r="29" spans="1:12" ht="40.25" customHeight="1">
      <c r="A29" s="12">
        <v>12</v>
      </c>
      <c r="B29" s="18" t="s">
        <v>57</v>
      </c>
      <c r="C29" s="19" t="s">
        <v>203</v>
      </c>
      <c r="D29" s="12" t="s">
        <v>26</v>
      </c>
      <c r="E29" s="30">
        <v>50</v>
      </c>
      <c r="F29" s="30"/>
      <c r="G29" s="34">
        <v>0.23</v>
      </c>
      <c r="H29" s="30">
        <f t="shared" si="0"/>
        <v>0</v>
      </c>
      <c r="I29" s="30">
        <f t="shared" si="1"/>
        <v>0</v>
      </c>
      <c r="J29" s="30">
        <f t="shared" si="2"/>
        <v>0</v>
      </c>
      <c r="K29" s="30">
        <f t="shared" si="3"/>
        <v>0</v>
      </c>
      <c r="L29" s="41"/>
    </row>
    <row r="30" spans="1:12" ht="40.25" customHeight="1">
      <c r="A30" s="12">
        <v>13</v>
      </c>
      <c r="B30" s="18" t="s">
        <v>56</v>
      </c>
      <c r="C30" s="19" t="s">
        <v>39</v>
      </c>
      <c r="D30" s="12" t="s">
        <v>10</v>
      </c>
      <c r="E30" s="30">
        <v>750</v>
      </c>
      <c r="F30" s="30"/>
      <c r="G30" s="34">
        <v>0.05</v>
      </c>
      <c r="H30" s="30">
        <f t="shared" si="0"/>
        <v>0</v>
      </c>
      <c r="I30" s="30">
        <f t="shared" si="1"/>
        <v>0</v>
      </c>
      <c r="J30" s="30">
        <f t="shared" si="2"/>
        <v>0</v>
      </c>
      <c r="K30" s="30">
        <f t="shared" si="3"/>
        <v>0</v>
      </c>
      <c r="L30" s="41"/>
    </row>
    <row r="31" spans="1:12" ht="40.25" customHeight="1">
      <c r="A31" s="12">
        <v>14</v>
      </c>
      <c r="B31" s="18" t="s">
        <v>54</v>
      </c>
      <c r="C31" s="19" t="s">
        <v>55</v>
      </c>
      <c r="D31" s="12" t="s">
        <v>10</v>
      </c>
      <c r="E31" s="30">
        <v>540</v>
      </c>
      <c r="F31" s="30"/>
      <c r="G31" s="34">
        <v>0.05</v>
      </c>
      <c r="H31" s="30">
        <f t="shared" si="0"/>
        <v>0</v>
      </c>
      <c r="I31" s="30">
        <f t="shared" si="1"/>
        <v>0</v>
      </c>
      <c r="J31" s="30">
        <f t="shared" si="2"/>
        <v>0</v>
      </c>
      <c r="K31" s="30">
        <f t="shared" si="3"/>
        <v>0</v>
      </c>
      <c r="L31" s="41"/>
    </row>
    <row r="32" spans="1:12" ht="40.25" customHeight="1">
      <c r="A32" s="12">
        <v>15</v>
      </c>
      <c r="B32" s="18" t="s">
        <v>52</v>
      </c>
      <c r="C32" s="19" t="s">
        <v>202</v>
      </c>
      <c r="D32" s="12" t="s">
        <v>26</v>
      </c>
      <c r="E32" s="30">
        <v>600</v>
      </c>
      <c r="F32" s="30"/>
      <c r="G32" s="34">
        <v>0.05</v>
      </c>
      <c r="H32" s="30">
        <f t="shared" si="0"/>
        <v>0</v>
      </c>
      <c r="I32" s="30">
        <f t="shared" si="1"/>
        <v>0</v>
      </c>
      <c r="J32" s="30">
        <f t="shared" si="2"/>
        <v>0</v>
      </c>
      <c r="K32" s="30">
        <f t="shared" si="3"/>
        <v>0</v>
      </c>
      <c r="L32" s="41"/>
    </row>
    <row r="33" spans="1:12" ht="40.25" customHeight="1">
      <c r="A33" s="12">
        <v>16</v>
      </c>
      <c r="B33" s="18" t="s">
        <v>273</v>
      </c>
      <c r="C33" s="19" t="s">
        <v>53</v>
      </c>
      <c r="D33" s="12" t="s">
        <v>26</v>
      </c>
      <c r="E33" s="30">
        <v>1100</v>
      </c>
      <c r="F33" s="30"/>
      <c r="G33" s="34">
        <v>0.05</v>
      </c>
      <c r="H33" s="30">
        <f t="shared" si="0"/>
        <v>0</v>
      </c>
      <c r="I33" s="30">
        <f t="shared" si="1"/>
        <v>0</v>
      </c>
      <c r="J33" s="30">
        <f t="shared" si="2"/>
        <v>0</v>
      </c>
      <c r="K33" s="36">
        <f t="shared" si="3"/>
        <v>0</v>
      </c>
      <c r="L33" s="41"/>
    </row>
    <row r="34" spans="1:12" ht="40.25" customHeight="1">
      <c r="A34" s="12">
        <v>17</v>
      </c>
      <c r="B34" s="18" t="s">
        <v>276</v>
      </c>
      <c r="C34" s="19" t="s">
        <v>275</v>
      </c>
      <c r="D34" s="12" t="s">
        <v>26</v>
      </c>
      <c r="E34" s="36">
        <v>17000</v>
      </c>
      <c r="F34" s="30"/>
      <c r="G34" s="34">
        <v>0.05</v>
      </c>
      <c r="H34" s="30">
        <f t="shared" si="0"/>
        <v>0</v>
      </c>
      <c r="I34" s="30">
        <f t="shared" si="1"/>
        <v>0</v>
      </c>
      <c r="J34" s="30">
        <f t="shared" si="2"/>
        <v>0</v>
      </c>
      <c r="K34" s="30">
        <f t="shared" si="3"/>
        <v>0</v>
      </c>
      <c r="L34" s="41"/>
    </row>
    <row r="35" spans="1:12" ht="40.25" customHeight="1">
      <c r="A35" s="12">
        <v>18</v>
      </c>
      <c r="B35" s="18" t="s">
        <v>448</v>
      </c>
      <c r="C35" s="19" t="s">
        <v>449</v>
      </c>
      <c r="D35" s="12" t="s">
        <v>26</v>
      </c>
      <c r="E35" s="36">
        <v>50</v>
      </c>
      <c r="F35" s="30"/>
      <c r="G35" s="34">
        <v>0.05</v>
      </c>
      <c r="H35" s="30">
        <f t="shared" si="0"/>
        <v>0</v>
      </c>
      <c r="I35" s="30">
        <f t="shared" si="1"/>
        <v>0</v>
      </c>
      <c r="J35" s="30">
        <f t="shared" si="2"/>
        <v>0</v>
      </c>
      <c r="K35" s="30">
        <f t="shared" si="3"/>
        <v>0</v>
      </c>
      <c r="L35" s="41"/>
    </row>
    <row r="36" spans="1:12" ht="40.25" customHeight="1">
      <c r="A36" s="12">
        <v>19</v>
      </c>
      <c r="B36" s="18" t="s">
        <v>404</v>
      </c>
      <c r="C36" s="19" t="s">
        <v>405</v>
      </c>
      <c r="D36" s="12" t="s">
        <v>26</v>
      </c>
      <c r="E36" s="30">
        <v>100</v>
      </c>
      <c r="F36" s="30"/>
      <c r="G36" s="34">
        <v>0.05</v>
      </c>
      <c r="H36" s="30">
        <f t="shared" si="0"/>
        <v>0</v>
      </c>
      <c r="I36" s="30">
        <f t="shared" si="1"/>
        <v>0</v>
      </c>
      <c r="J36" s="30">
        <f t="shared" si="2"/>
        <v>0</v>
      </c>
      <c r="K36" s="30">
        <f t="shared" si="3"/>
        <v>0</v>
      </c>
      <c r="L36" s="41"/>
    </row>
    <row r="37" spans="1:12" ht="40.25" customHeight="1">
      <c r="A37" s="85" t="s">
        <v>58</v>
      </c>
      <c r="B37" s="86"/>
      <c r="C37" s="86"/>
      <c r="D37" s="86"/>
      <c r="E37" s="86"/>
      <c r="F37" s="86"/>
      <c r="G37" s="86"/>
      <c r="H37" s="87"/>
      <c r="I37" s="21">
        <f>SUM(I18:I36)</f>
        <v>0</v>
      </c>
      <c r="J37" s="21">
        <f>SUM(J18:J36)</f>
        <v>0</v>
      </c>
      <c r="K37" s="21">
        <f>SUM(K18:K36)</f>
        <v>0</v>
      </c>
      <c r="L37" s="1"/>
    </row>
    <row r="38" spans="1:1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4.5" customHeight="1">
      <c r="A39" s="1"/>
      <c r="B39" s="69" t="s">
        <v>281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</row>
    <row r="40" spans="1:12" ht="14" customHeight="1">
      <c r="A40" s="1"/>
      <c r="B40" s="69" t="s">
        <v>282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</row>
    <row r="41" spans="1:1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40.25" customHeight="1">
      <c r="A42" s="1"/>
      <c r="B42" s="70" t="s">
        <v>29</v>
      </c>
      <c r="C42" s="70"/>
      <c r="D42" s="70"/>
      <c r="E42" s="70"/>
      <c r="F42" s="70"/>
      <c r="G42" s="70"/>
      <c r="H42" s="70"/>
      <c r="I42" s="70"/>
      <c r="J42" s="70"/>
      <c r="K42" s="70"/>
      <c r="L42" s="1"/>
    </row>
    <row r="43" spans="1:12" ht="40.25" customHeight="1">
      <c r="A43" s="1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1"/>
    </row>
  </sheetData>
  <mergeCells count="18">
    <mergeCell ref="B40:L40"/>
    <mergeCell ref="B42:K43"/>
    <mergeCell ref="F10:F13"/>
    <mergeCell ref="G10:G13"/>
    <mergeCell ref="H10:H13"/>
    <mergeCell ref="I10:I13"/>
    <mergeCell ref="J10:J13"/>
    <mergeCell ref="K10:K13"/>
    <mergeCell ref="B10:B13"/>
    <mergeCell ref="C10:C13"/>
    <mergeCell ref="D10:D13"/>
    <mergeCell ref="E10:E13"/>
    <mergeCell ref="A37:H37"/>
    <mergeCell ref="I2:K2"/>
    <mergeCell ref="C3:H3"/>
    <mergeCell ref="A6:D6"/>
    <mergeCell ref="B39:L39"/>
    <mergeCell ref="A10:A13"/>
  </mergeCells>
  <pageMargins left="0.70866141732283472" right="0.62992125984251968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99"/>
  <sheetViews>
    <sheetView zoomScale="90" zoomScaleNormal="90" workbookViewId="0">
      <selection activeCell="B1" sqref="B1"/>
    </sheetView>
  </sheetViews>
  <sheetFormatPr baseColWidth="10" defaultColWidth="8.83203125" defaultRowHeight="14"/>
  <cols>
    <col min="2" max="2" width="25.6640625" customWidth="1"/>
    <col min="3" max="3" width="50.1640625" customWidth="1"/>
    <col min="6" max="7" width="15.6640625" customWidth="1"/>
    <col min="8" max="8" width="9.33203125" bestFit="1" customWidth="1"/>
    <col min="10" max="10" width="12" customWidth="1"/>
    <col min="11" max="11" width="26.6640625" customWidth="1"/>
    <col min="12" max="12" width="17.6640625" customWidth="1"/>
    <col min="13" max="13" width="16.6640625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 t="s">
        <v>59</v>
      </c>
      <c r="L1" s="1" t="s">
        <v>309</v>
      </c>
      <c r="M1" s="1"/>
    </row>
    <row r="2" spans="1:15" ht="16">
      <c r="A2" s="1"/>
      <c r="B2" s="37"/>
      <c r="C2" s="71" t="s">
        <v>19</v>
      </c>
      <c r="D2" s="71"/>
      <c r="E2" s="71"/>
      <c r="F2" s="71"/>
      <c r="G2" s="71"/>
      <c r="H2" s="71"/>
      <c r="I2" s="71"/>
      <c r="J2" s="71"/>
      <c r="K2" s="59"/>
      <c r="L2" s="59"/>
      <c r="M2" s="14"/>
    </row>
    <row r="3" spans="1:15" ht="16">
      <c r="A3" s="1"/>
      <c r="B3" s="71" t="s">
        <v>310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20"/>
      <c r="N3" s="20"/>
      <c r="O3" s="20"/>
    </row>
    <row r="4" spans="1:15" ht="16">
      <c r="A4" s="1"/>
      <c r="B4" s="1"/>
      <c r="C4" s="20"/>
      <c r="D4" s="20"/>
      <c r="E4" s="20"/>
      <c r="F4" s="20"/>
      <c r="G4" s="20"/>
      <c r="H4" s="20"/>
      <c r="I4" s="20"/>
      <c r="J4" s="20"/>
      <c r="K4" s="14"/>
      <c r="L4" s="14"/>
      <c r="M4" s="14"/>
    </row>
    <row r="5" spans="1:15" ht="16">
      <c r="A5" s="69" t="s">
        <v>30</v>
      </c>
      <c r="B5" s="69"/>
      <c r="C5" s="69"/>
      <c r="D5" s="69"/>
      <c r="E5" s="22"/>
      <c r="F5" s="22"/>
      <c r="G5" s="22"/>
      <c r="H5" s="22"/>
      <c r="I5" s="20"/>
      <c r="J5" s="20"/>
      <c r="K5" s="14"/>
      <c r="L5" s="14"/>
      <c r="M5" s="14"/>
    </row>
    <row r="6" spans="1:15" ht="16">
      <c r="A6" s="23" t="s">
        <v>60</v>
      </c>
      <c r="B6" s="23"/>
      <c r="C6" s="23"/>
      <c r="D6" s="22"/>
      <c r="E6" s="22"/>
      <c r="F6" s="22"/>
      <c r="G6" s="22"/>
      <c r="H6" s="22"/>
      <c r="I6" s="20"/>
      <c r="J6" s="20"/>
      <c r="K6" s="14"/>
      <c r="L6" s="14"/>
      <c r="M6" s="14"/>
    </row>
    <row r="7" spans="1:15" ht="16">
      <c r="A7" s="23"/>
      <c r="B7" s="23"/>
      <c r="C7" s="23"/>
      <c r="D7" s="22"/>
      <c r="E7" s="22"/>
      <c r="F7" s="22"/>
      <c r="G7" s="22"/>
      <c r="H7" s="22"/>
      <c r="I7" s="20"/>
      <c r="J7" s="20"/>
      <c r="K7" s="14"/>
      <c r="L7" s="14"/>
      <c r="M7" s="14"/>
    </row>
    <row r="8" spans="1:15" ht="15" thickBot="1">
      <c r="A8" s="24"/>
      <c r="B8" s="24"/>
      <c r="C8" s="24"/>
      <c r="D8" s="24"/>
      <c r="E8" s="24"/>
      <c r="F8" s="24"/>
      <c r="G8" s="24"/>
      <c r="H8" s="24"/>
      <c r="N8" s="42">
        <v>0.25</v>
      </c>
    </row>
    <row r="9" spans="1:15">
      <c r="A9" s="89" t="s">
        <v>0</v>
      </c>
      <c r="B9" s="89" t="s">
        <v>1</v>
      </c>
      <c r="C9" s="89" t="s">
        <v>2</v>
      </c>
      <c r="D9" s="89" t="s">
        <v>3</v>
      </c>
      <c r="E9" s="89" t="s">
        <v>4</v>
      </c>
      <c r="F9" s="89" t="s">
        <v>69</v>
      </c>
      <c r="G9" s="89" t="s">
        <v>149</v>
      </c>
      <c r="H9" s="89" t="s">
        <v>13</v>
      </c>
      <c r="I9" s="89" t="s">
        <v>14</v>
      </c>
      <c r="J9" s="89" t="s">
        <v>15</v>
      </c>
      <c r="K9" s="89" t="s">
        <v>5</v>
      </c>
      <c r="L9" s="89" t="s">
        <v>16</v>
      </c>
      <c r="M9" s="89" t="s">
        <v>7</v>
      </c>
    </row>
    <row r="10" spans="1:1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5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</row>
    <row r="12" spans="1:15" ht="27.75" customHeight="1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</row>
    <row r="13" spans="1:15" ht="17">
      <c r="A13" s="44"/>
      <c r="B13" s="45"/>
      <c r="C13" s="45"/>
      <c r="D13" s="45"/>
      <c r="E13" s="45"/>
      <c r="F13" s="45"/>
      <c r="G13" s="45"/>
      <c r="H13" s="45"/>
      <c r="I13" s="45"/>
      <c r="J13" s="45"/>
      <c r="K13" s="45" t="s">
        <v>62</v>
      </c>
      <c r="L13" s="45" t="s">
        <v>63</v>
      </c>
      <c r="M13" s="45" t="s">
        <v>64</v>
      </c>
    </row>
    <row r="14" spans="1:15" ht="16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</row>
    <row r="15" spans="1:15" ht="16">
      <c r="A15" s="47">
        <v>1</v>
      </c>
      <c r="B15" s="48">
        <v>2</v>
      </c>
      <c r="C15" s="48">
        <v>3</v>
      </c>
      <c r="D15" s="48">
        <v>4</v>
      </c>
      <c r="E15" s="48">
        <v>5</v>
      </c>
      <c r="F15" s="48">
        <v>6</v>
      </c>
      <c r="G15" s="48">
        <v>7</v>
      </c>
      <c r="H15" s="48">
        <v>8</v>
      </c>
      <c r="I15" s="48">
        <v>9</v>
      </c>
      <c r="J15" s="48">
        <v>10</v>
      </c>
      <c r="K15" s="49">
        <v>11</v>
      </c>
      <c r="L15" s="49">
        <v>12</v>
      </c>
      <c r="M15" s="49">
        <v>13</v>
      </c>
    </row>
    <row r="16" spans="1:15" ht="16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</row>
    <row r="17" spans="1:13" ht="60" customHeight="1">
      <c r="A17" s="46">
        <v>1</v>
      </c>
      <c r="B17" s="50" t="s">
        <v>65</v>
      </c>
      <c r="C17" s="50" t="s">
        <v>66</v>
      </c>
      <c r="D17" s="52" t="s">
        <v>10</v>
      </c>
      <c r="E17" s="46">
        <v>130</v>
      </c>
      <c r="F17" s="46" t="s">
        <v>68</v>
      </c>
      <c r="G17" s="46"/>
      <c r="H17" s="53"/>
      <c r="I17" s="54">
        <v>0.05</v>
      </c>
      <c r="J17" s="53">
        <f>(I17*H17)+H17</f>
        <v>0</v>
      </c>
      <c r="K17" s="55">
        <f>E17*H17</f>
        <v>0</v>
      </c>
      <c r="L17" s="55">
        <f>K17*I17</f>
        <v>0</v>
      </c>
      <c r="M17" s="55">
        <f>K17+L17</f>
        <v>0</v>
      </c>
    </row>
    <row r="18" spans="1:13" ht="60" customHeight="1">
      <c r="A18" s="46">
        <v>2</v>
      </c>
      <c r="B18" s="56" t="s">
        <v>129</v>
      </c>
      <c r="C18" s="57" t="s">
        <v>67</v>
      </c>
      <c r="D18" s="46" t="s">
        <v>10</v>
      </c>
      <c r="E18" s="46">
        <v>900</v>
      </c>
      <c r="F18" s="46" t="s">
        <v>70</v>
      </c>
      <c r="G18" s="46"/>
      <c r="H18" s="53"/>
      <c r="I18" s="54">
        <v>0.08</v>
      </c>
      <c r="J18" s="53">
        <f t="shared" ref="J18:J82" si="0">(I18*H18)+H18</f>
        <v>0</v>
      </c>
      <c r="K18" s="55">
        <f t="shared" ref="K18:K81" si="1">E18*H18</f>
        <v>0</v>
      </c>
      <c r="L18" s="55">
        <f t="shared" ref="L18:L81" si="2">K18*I18</f>
        <v>0</v>
      </c>
      <c r="M18" s="55">
        <f t="shared" ref="M18:M81" si="3">K18+L18</f>
        <v>0</v>
      </c>
    </row>
    <row r="19" spans="1:13" ht="60" customHeight="1">
      <c r="A19" s="46">
        <v>3</v>
      </c>
      <c r="B19" s="56" t="s">
        <v>71</v>
      </c>
      <c r="C19" s="50" t="s">
        <v>72</v>
      </c>
      <c r="D19" s="46" t="s">
        <v>10</v>
      </c>
      <c r="E19" s="46">
        <v>90</v>
      </c>
      <c r="F19" s="46" t="s">
        <v>70</v>
      </c>
      <c r="G19" s="46"/>
      <c r="H19" s="53"/>
      <c r="I19" s="54">
        <v>0.05</v>
      </c>
      <c r="J19" s="53">
        <f t="shared" si="0"/>
        <v>0</v>
      </c>
      <c r="K19" s="55">
        <f t="shared" si="1"/>
        <v>0</v>
      </c>
      <c r="L19" s="55">
        <f t="shared" si="2"/>
        <v>0</v>
      </c>
      <c r="M19" s="55">
        <f t="shared" si="3"/>
        <v>0</v>
      </c>
    </row>
    <row r="20" spans="1:13" ht="60" customHeight="1">
      <c r="A20" s="46">
        <v>4</v>
      </c>
      <c r="B20" s="56" t="s">
        <v>73</v>
      </c>
      <c r="C20" s="50" t="s">
        <v>74</v>
      </c>
      <c r="D20" s="46" t="s">
        <v>26</v>
      </c>
      <c r="E20" s="46">
        <v>200</v>
      </c>
      <c r="F20" s="46" t="s">
        <v>68</v>
      </c>
      <c r="G20" s="46"/>
      <c r="H20" s="53"/>
      <c r="I20" s="54">
        <v>0.05</v>
      </c>
      <c r="J20" s="53">
        <f t="shared" si="0"/>
        <v>0</v>
      </c>
      <c r="K20" s="55">
        <f t="shared" si="1"/>
        <v>0</v>
      </c>
      <c r="L20" s="55">
        <f t="shared" si="2"/>
        <v>0</v>
      </c>
      <c r="M20" s="55">
        <f t="shared" si="3"/>
        <v>0</v>
      </c>
    </row>
    <row r="21" spans="1:13" ht="60" customHeight="1">
      <c r="A21" s="46">
        <v>5</v>
      </c>
      <c r="B21" s="56" t="s">
        <v>75</v>
      </c>
      <c r="C21" s="57" t="s">
        <v>76</v>
      </c>
      <c r="D21" s="46" t="s">
        <v>10</v>
      </c>
      <c r="E21" s="46">
        <v>250</v>
      </c>
      <c r="F21" s="46" t="s">
        <v>70</v>
      </c>
      <c r="G21" s="46"/>
      <c r="H21" s="53"/>
      <c r="I21" s="54">
        <v>0.05</v>
      </c>
      <c r="J21" s="53">
        <f t="shared" si="0"/>
        <v>0</v>
      </c>
      <c r="K21" s="55">
        <f t="shared" si="1"/>
        <v>0</v>
      </c>
      <c r="L21" s="55">
        <f t="shared" si="2"/>
        <v>0</v>
      </c>
      <c r="M21" s="55">
        <f t="shared" si="3"/>
        <v>0</v>
      </c>
    </row>
    <row r="22" spans="1:13" ht="60" customHeight="1">
      <c r="A22" s="46">
        <v>6</v>
      </c>
      <c r="B22" s="56" t="s">
        <v>77</v>
      </c>
      <c r="C22" s="57" t="s">
        <v>78</v>
      </c>
      <c r="D22" s="46" t="s">
        <v>10</v>
      </c>
      <c r="E22" s="46">
        <v>135</v>
      </c>
      <c r="F22" s="46" t="s">
        <v>79</v>
      </c>
      <c r="G22" s="46"/>
      <c r="H22" s="53"/>
      <c r="I22" s="54">
        <v>0.23</v>
      </c>
      <c r="J22" s="53">
        <f t="shared" si="0"/>
        <v>0</v>
      </c>
      <c r="K22" s="55">
        <f t="shared" si="1"/>
        <v>0</v>
      </c>
      <c r="L22" s="55">
        <f t="shared" si="2"/>
        <v>0</v>
      </c>
      <c r="M22" s="55">
        <f t="shared" si="3"/>
        <v>0</v>
      </c>
    </row>
    <row r="23" spans="1:13" ht="60" customHeight="1">
      <c r="A23" s="46">
        <v>7</v>
      </c>
      <c r="B23" s="57" t="s">
        <v>367</v>
      </c>
      <c r="C23" s="57" t="s">
        <v>368</v>
      </c>
      <c r="D23" s="46" t="s">
        <v>10</v>
      </c>
      <c r="E23" s="46">
        <v>50</v>
      </c>
      <c r="F23" s="46" t="s">
        <v>450</v>
      </c>
      <c r="G23" s="46"/>
      <c r="H23" s="53"/>
      <c r="I23" s="54">
        <v>0.05</v>
      </c>
      <c r="J23" s="53">
        <f t="shared" si="0"/>
        <v>0</v>
      </c>
      <c r="K23" s="55">
        <f t="shared" si="1"/>
        <v>0</v>
      </c>
      <c r="L23" s="55">
        <f t="shared" si="2"/>
        <v>0</v>
      </c>
      <c r="M23" s="55">
        <f t="shared" si="3"/>
        <v>0</v>
      </c>
    </row>
    <row r="24" spans="1:13" ht="60" customHeight="1">
      <c r="A24" s="46">
        <v>8</v>
      </c>
      <c r="B24" s="56" t="s">
        <v>80</v>
      </c>
      <c r="C24" s="56" t="s">
        <v>81</v>
      </c>
      <c r="D24" s="46" t="s">
        <v>26</v>
      </c>
      <c r="E24" s="46">
        <v>1260</v>
      </c>
      <c r="F24" s="46" t="s">
        <v>82</v>
      </c>
      <c r="G24" s="46"/>
      <c r="H24" s="53"/>
      <c r="I24" s="54">
        <v>0.23</v>
      </c>
      <c r="J24" s="53">
        <f t="shared" si="0"/>
        <v>0</v>
      </c>
      <c r="K24" s="55">
        <f t="shared" si="1"/>
        <v>0</v>
      </c>
      <c r="L24" s="55">
        <f t="shared" si="2"/>
        <v>0</v>
      </c>
      <c r="M24" s="55">
        <f t="shared" si="3"/>
        <v>0</v>
      </c>
    </row>
    <row r="25" spans="1:13" ht="60" customHeight="1">
      <c r="A25" s="46">
        <v>9</v>
      </c>
      <c r="B25" s="56" t="s">
        <v>83</v>
      </c>
      <c r="C25" s="56" t="s">
        <v>84</v>
      </c>
      <c r="D25" s="46" t="s">
        <v>26</v>
      </c>
      <c r="E25" s="46">
        <v>40</v>
      </c>
      <c r="F25" s="46" t="s">
        <v>82</v>
      </c>
      <c r="G25" s="46"/>
      <c r="H25" s="53"/>
      <c r="I25" s="54">
        <v>0.23</v>
      </c>
      <c r="J25" s="53">
        <f t="shared" si="0"/>
        <v>0</v>
      </c>
      <c r="K25" s="55">
        <f t="shared" si="1"/>
        <v>0</v>
      </c>
      <c r="L25" s="55">
        <f t="shared" si="2"/>
        <v>0</v>
      </c>
      <c r="M25" s="55">
        <f t="shared" si="3"/>
        <v>0</v>
      </c>
    </row>
    <row r="26" spans="1:13" ht="60" customHeight="1">
      <c r="A26" s="46">
        <v>10</v>
      </c>
      <c r="B26" s="56" t="s">
        <v>85</v>
      </c>
      <c r="C26" s="50" t="s">
        <v>347</v>
      </c>
      <c r="D26" s="46" t="s">
        <v>26</v>
      </c>
      <c r="E26" s="46">
        <v>40</v>
      </c>
      <c r="F26" s="46" t="s">
        <v>140</v>
      </c>
      <c r="G26" s="46"/>
      <c r="H26" s="53"/>
      <c r="I26" s="54">
        <v>0.08</v>
      </c>
      <c r="J26" s="53">
        <f t="shared" si="0"/>
        <v>0</v>
      </c>
      <c r="K26" s="55">
        <f t="shared" si="1"/>
        <v>0</v>
      </c>
      <c r="L26" s="55">
        <f t="shared" si="2"/>
        <v>0</v>
      </c>
      <c r="M26" s="55">
        <f t="shared" si="3"/>
        <v>0</v>
      </c>
    </row>
    <row r="27" spans="1:13" ht="60" customHeight="1">
      <c r="A27" s="46">
        <v>11</v>
      </c>
      <c r="B27" s="56" t="s">
        <v>86</v>
      </c>
      <c r="C27" s="58" t="s">
        <v>87</v>
      </c>
      <c r="D27" s="46" t="s">
        <v>26</v>
      </c>
      <c r="E27" s="46">
        <v>80</v>
      </c>
      <c r="F27" s="46" t="s">
        <v>88</v>
      </c>
      <c r="G27" s="46"/>
      <c r="H27" s="53"/>
      <c r="I27" s="54">
        <v>0.08</v>
      </c>
      <c r="J27" s="53">
        <f t="shared" si="0"/>
        <v>0</v>
      </c>
      <c r="K27" s="55">
        <f t="shared" si="1"/>
        <v>0</v>
      </c>
      <c r="L27" s="55">
        <f t="shared" si="2"/>
        <v>0</v>
      </c>
      <c r="M27" s="55">
        <f t="shared" si="3"/>
        <v>0</v>
      </c>
    </row>
    <row r="28" spans="1:13" ht="60" customHeight="1">
      <c r="A28" s="46">
        <v>12</v>
      </c>
      <c r="B28" s="56" t="s">
        <v>369</v>
      </c>
      <c r="C28" s="56" t="s">
        <v>91</v>
      </c>
      <c r="D28" s="46" t="s">
        <v>26</v>
      </c>
      <c r="E28" s="46">
        <v>80</v>
      </c>
      <c r="F28" s="46" t="s">
        <v>351</v>
      </c>
      <c r="G28" s="46"/>
      <c r="H28" s="53"/>
      <c r="I28" s="54">
        <v>0.05</v>
      </c>
      <c r="J28" s="53">
        <f t="shared" si="0"/>
        <v>0</v>
      </c>
      <c r="K28" s="55">
        <f t="shared" si="1"/>
        <v>0</v>
      </c>
      <c r="L28" s="55">
        <f t="shared" si="2"/>
        <v>0</v>
      </c>
      <c r="M28" s="55">
        <f t="shared" si="3"/>
        <v>0</v>
      </c>
    </row>
    <row r="29" spans="1:13" ht="60" customHeight="1">
      <c r="A29" s="46">
        <v>13</v>
      </c>
      <c r="B29" s="57" t="s">
        <v>208</v>
      </c>
      <c r="C29" s="56" t="s">
        <v>89</v>
      </c>
      <c r="D29" s="46" t="s">
        <v>26</v>
      </c>
      <c r="E29" s="46">
        <v>365</v>
      </c>
      <c r="F29" s="46" t="s">
        <v>38</v>
      </c>
      <c r="G29" s="46"/>
      <c r="H29" s="53"/>
      <c r="I29" s="54">
        <v>0.08</v>
      </c>
      <c r="J29" s="53">
        <f t="shared" si="0"/>
        <v>0</v>
      </c>
      <c r="K29" s="55">
        <f t="shared" si="1"/>
        <v>0</v>
      </c>
      <c r="L29" s="55">
        <f t="shared" si="2"/>
        <v>0</v>
      </c>
      <c r="M29" s="55">
        <f t="shared" si="3"/>
        <v>0</v>
      </c>
    </row>
    <row r="30" spans="1:13" ht="60" customHeight="1">
      <c r="A30" s="46">
        <v>14</v>
      </c>
      <c r="B30" s="56" t="s">
        <v>90</v>
      </c>
      <c r="C30" s="56" t="s">
        <v>91</v>
      </c>
      <c r="D30" s="46" t="s">
        <v>26</v>
      </c>
      <c r="E30" s="46">
        <v>60</v>
      </c>
      <c r="F30" s="46" t="s">
        <v>88</v>
      </c>
      <c r="G30" s="46"/>
      <c r="H30" s="53"/>
      <c r="I30" s="54">
        <v>0.23</v>
      </c>
      <c r="J30" s="53">
        <f t="shared" si="0"/>
        <v>0</v>
      </c>
      <c r="K30" s="55">
        <f t="shared" si="1"/>
        <v>0</v>
      </c>
      <c r="L30" s="55">
        <f t="shared" si="2"/>
        <v>0</v>
      </c>
      <c r="M30" s="55">
        <f t="shared" si="3"/>
        <v>0</v>
      </c>
    </row>
    <row r="31" spans="1:13" ht="60" customHeight="1">
      <c r="A31" s="46">
        <v>15</v>
      </c>
      <c r="B31" s="56" t="s">
        <v>92</v>
      </c>
      <c r="C31" s="56" t="s">
        <v>91</v>
      </c>
      <c r="D31" s="46" t="s">
        <v>26</v>
      </c>
      <c r="E31" s="46">
        <v>80</v>
      </c>
      <c r="F31" s="46" t="s">
        <v>348</v>
      </c>
      <c r="G31" s="46"/>
      <c r="H31" s="53"/>
      <c r="I31" s="54">
        <v>0.08</v>
      </c>
      <c r="J31" s="53">
        <f t="shared" si="0"/>
        <v>0</v>
      </c>
      <c r="K31" s="55">
        <f t="shared" si="1"/>
        <v>0</v>
      </c>
      <c r="L31" s="55">
        <f t="shared" si="2"/>
        <v>0</v>
      </c>
      <c r="M31" s="55">
        <f t="shared" si="3"/>
        <v>0</v>
      </c>
    </row>
    <row r="32" spans="1:13" ht="60" customHeight="1">
      <c r="A32" s="46">
        <v>16</v>
      </c>
      <c r="B32" s="56" t="s">
        <v>93</v>
      </c>
      <c r="C32" s="56" t="s">
        <v>94</v>
      </c>
      <c r="D32" s="46" t="s">
        <v>26</v>
      </c>
      <c r="E32" s="46">
        <v>100</v>
      </c>
      <c r="F32" s="46" t="s">
        <v>95</v>
      </c>
      <c r="G32" s="46"/>
      <c r="H32" s="53"/>
      <c r="I32" s="54">
        <v>0.08</v>
      </c>
      <c r="J32" s="53">
        <f t="shared" si="0"/>
        <v>0</v>
      </c>
      <c r="K32" s="55">
        <f t="shared" si="1"/>
        <v>0</v>
      </c>
      <c r="L32" s="55">
        <f t="shared" si="2"/>
        <v>0</v>
      </c>
      <c r="M32" s="55">
        <f t="shared" si="3"/>
        <v>0</v>
      </c>
    </row>
    <row r="33" spans="1:14" ht="60" customHeight="1">
      <c r="A33" s="46">
        <v>17</v>
      </c>
      <c r="B33" s="56" t="s">
        <v>96</v>
      </c>
      <c r="C33" s="51" t="s">
        <v>212</v>
      </c>
      <c r="D33" s="46" t="s">
        <v>26</v>
      </c>
      <c r="E33" s="46">
        <v>120</v>
      </c>
      <c r="F33" s="46" t="s">
        <v>451</v>
      </c>
      <c r="G33" s="46"/>
      <c r="H33" s="53"/>
      <c r="I33" s="54">
        <v>0.08</v>
      </c>
      <c r="J33" s="53">
        <f t="shared" si="0"/>
        <v>0</v>
      </c>
      <c r="K33" s="55">
        <f t="shared" si="1"/>
        <v>0</v>
      </c>
      <c r="L33" s="55">
        <f t="shared" si="2"/>
        <v>0</v>
      </c>
      <c r="M33" s="55">
        <f t="shared" si="3"/>
        <v>0</v>
      </c>
    </row>
    <row r="34" spans="1:14" ht="60" customHeight="1">
      <c r="A34" s="46">
        <v>18</v>
      </c>
      <c r="B34" s="56" t="s">
        <v>97</v>
      </c>
      <c r="C34" s="57" t="s">
        <v>98</v>
      </c>
      <c r="D34" s="46" t="s">
        <v>26</v>
      </c>
      <c r="E34" s="46">
        <v>400</v>
      </c>
      <c r="F34" s="46" t="s">
        <v>349</v>
      </c>
      <c r="G34" s="46"/>
      <c r="H34" s="53"/>
      <c r="I34" s="54">
        <v>0.05</v>
      </c>
      <c r="J34" s="53">
        <f t="shared" si="0"/>
        <v>0</v>
      </c>
      <c r="K34" s="55">
        <f t="shared" si="1"/>
        <v>0</v>
      </c>
      <c r="L34" s="55">
        <f t="shared" si="2"/>
        <v>0</v>
      </c>
      <c r="M34" s="55">
        <f t="shared" si="3"/>
        <v>0</v>
      </c>
    </row>
    <row r="35" spans="1:14" ht="60" customHeight="1">
      <c r="A35" s="46">
        <v>19</v>
      </c>
      <c r="B35" s="56" t="s">
        <v>99</v>
      </c>
      <c r="C35" s="56" t="s">
        <v>465</v>
      </c>
      <c r="D35" s="46" t="s">
        <v>26</v>
      </c>
      <c r="E35" s="46">
        <v>35</v>
      </c>
      <c r="F35" s="46" t="s">
        <v>100</v>
      </c>
      <c r="G35" s="46"/>
      <c r="H35" s="53"/>
      <c r="I35" s="54">
        <v>0.08</v>
      </c>
      <c r="J35" s="53">
        <f t="shared" si="0"/>
        <v>0</v>
      </c>
      <c r="K35" s="55">
        <f t="shared" si="1"/>
        <v>0</v>
      </c>
      <c r="L35" s="55">
        <f t="shared" si="2"/>
        <v>0</v>
      </c>
      <c r="M35" s="55">
        <f t="shared" si="3"/>
        <v>0</v>
      </c>
    </row>
    <row r="36" spans="1:14" ht="60" customHeight="1">
      <c r="A36" s="46">
        <v>20</v>
      </c>
      <c r="B36" s="56" t="s">
        <v>101</v>
      </c>
      <c r="C36" s="57" t="s">
        <v>248</v>
      </c>
      <c r="D36" s="46" t="s">
        <v>26</v>
      </c>
      <c r="E36" s="46">
        <v>60</v>
      </c>
      <c r="F36" s="46" t="s">
        <v>102</v>
      </c>
      <c r="G36" s="46"/>
      <c r="H36" s="53"/>
      <c r="I36" s="54">
        <v>0.23</v>
      </c>
      <c r="J36" s="53">
        <f t="shared" si="0"/>
        <v>0</v>
      </c>
      <c r="K36" s="55">
        <f t="shared" si="1"/>
        <v>0</v>
      </c>
      <c r="L36" s="55">
        <f t="shared" si="2"/>
        <v>0</v>
      </c>
      <c r="M36" s="55">
        <f t="shared" si="3"/>
        <v>0</v>
      </c>
    </row>
    <row r="37" spans="1:14" ht="60" customHeight="1">
      <c r="A37" s="46">
        <v>21</v>
      </c>
      <c r="B37" s="56" t="s">
        <v>370</v>
      </c>
      <c r="C37" s="51" t="s">
        <v>343</v>
      </c>
      <c r="D37" s="46" t="s">
        <v>26</v>
      </c>
      <c r="E37" s="46">
        <v>250</v>
      </c>
      <c r="F37" s="46" t="s">
        <v>109</v>
      </c>
      <c r="G37" s="46"/>
      <c r="H37" s="53"/>
      <c r="I37" s="54">
        <v>0.05</v>
      </c>
      <c r="J37" s="53">
        <f t="shared" si="0"/>
        <v>0</v>
      </c>
      <c r="K37" s="55">
        <f t="shared" si="1"/>
        <v>0</v>
      </c>
      <c r="L37" s="55">
        <f t="shared" si="2"/>
        <v>0</v>
      </c>
      <c r="M37" s="55">
        <f t="shared" si="3"/>
        <v>0</v>
      </c>
    </row>
    <row r="38" spans="1:14" ht="60" customHeight="1">
      <c r="A38" s="46">
        <v>22</v>
      </c>
      <c r="B38" s="56" t="s">
        <v>104</v>
      </c>
      <c r="C38" s="56" t="s">
        <v>105</v>
      </c>
      <c r="D38" s="46" t="s">
        <v>26</v>
      </c>
      <c r="E38" s="46">
        <v>1200</v>
      </c>
      <c r="F38" s="46" t="s">
        <v>350</v>
      </c>
      <c r="G38" s="46"/>
      <c r="H38" s="53"/>
      <c r="I38" s="54">
        <v>0.05</v>
      </c>
      <c r="J38" s="53">
        <f t="shared" si="0"/>
        <v>0</v>
      </c>
      <c r="K38" s="55">
        <f t="shared" si="1"/>
        <v>0</v>
      </c>
      <c r="L38" s="55">
        <f t="shared" si="2"/>
        <v>0</v>
      </c>
      <c r="M38" s="55">
        <f t="shared" si="3"/>
        <v>0</v>
      </c>
      <c r="N38" s="1"/>
    </row>
    <row r="39" spans="1:14" ht="60" customHeight="1">
      <c r="A39" s="46">
        <v>23</v>
      </c>
      <c r="B39" s="56" t="s">
        <v>106</v>
      </c>
      <c r="C39" s="56" t="s">
        <v>107</v>
      </c>
      <c r="D39" s="46" t="s">
        <v>26</v>
      </c>
      <c r="E39" s="46">
        <v>400</v>
      </c>
      <c r="F39" s="46" t="s">
        <v>88</v>
      </c>
      <c r="G39" s="46"/>
      <c r="H39" s="53"/>
      <c r="I39" s="54">
        <v>0.08</v>
      </c>
      <c r="J39" s="53">
        <f t="shared" si="0"/>
        <v>0</v>
      </c>
      <c r="K39" s="55">
        <f t="shared" si="1"/>
        <v>0</v>
      </c>
      <c r="L39" s="55">
        <f t="shared" si="2"/>
        <v>0</v>
      </c>
      <c r="M39" s="55">
        <f t="shared" si="3"/>
        <v>0</v>
      </c>
      <c r="N39" s="1"/>
    </row>
    <row r="40" spans="1:14" ht="60" customHeight="1">
      <c r="A40" s="46">
        <v>24</v>
      </c>
      <c r="B40" s="56" t="s">
        <v>108</v>
      </c>
      <c r="C40" s="56" t="s">
        <v>209</v>
      </c>
      <c r="D40" s="46" t="s">
        <v>26</v>
      </c>
      <c r="E40" s="46">
        <v>50</v>
      </c>
      <c r="F40" s="46" t="s">
        <v>109</v>
      </c>
      <c r="G40" s="46"/>
      <c r="H40" s="53"/>
      <c r="I40" s="54">
        <v>0.05</v>
      </c>
      <c r="J40" s="53">
        <f t="shared" si="0"/>
        <v>0</v>
      </c>
      <c r="K40" s="55">
        <f t="shared" si="1"/>
        <v>0</v>
      </c>
      <c r="L40" s="55">
        <f t="shared" si="2"/>
        <v>0</v>
      </c>
      <c r="M40" s="55">
        <f t="shared" si="3"/>
        <v>0</v>
      </c>
      <c r="N40" s="1"/>
    </row>
    <row r="41" spans="1:14" ht="60" customHeight="1">
      <c r="A41" s="46">
        <v>25</v>
      </c>
      <c r="B41" s="56" t="s">
        <v>210</v>
      </c>
      <c r="C41" s="56" t="s">
        <v>74</v>
      </c>
      <c r="D41" s="46" t="s">
        <v>26</v>
      </c>
      <c r="E41" s="46">
        <v>20</v>
      </c>
      <c r="F41" s="46" t="s">
        <v>110</v>
      </c>
      <c r="G41" s="46"/>
      <c r="H41" s="53"/>
      <c r="I41" s="54">
        <v>0.05</v>
      </c>
      <c r="J41" s="53">
        <f t="shared" si="0"/>
        <v>0</v>
      </c>
      <c r="K41" s="55">
        <f t="shared" si="1"/>
        <v>0</v>
      </c>
      <c r="L41" s="55">
        <f t="shared" si="2"/>
        <v>0</v>
      </c>
      <c r="M41" s="55">
        <f t="shared" si="3"/>
        <v>0</v>
      </c>
      <c r="N41" s="1"/>
    </row>
    <row r="42" spans="1:14" ht="60" customHeight="1">
      <c r="A42" s="46">
        <v>26</v>
      </c>
      <c r="B42" s="56" t="s">
        <v>111</v>
      </c>
      <c r="C42" s="56" t="s">
        <v>67</v>
      </c>
      <c r="D42" s="46" t="s">
        <v>26</v>
      </c>
      <c r="E42" s="46">
        <v>20</v>
      </c>
      <c r="F42" s="46" t="s">
        <v>112</v>
      </c>
      <c r="G42" s="46"/>
      <c r="H42" s="53"/>
      <c r="I42" s="54">
        <v>0.08</v>
      </c>
      <c r="J42" s="53">
        <f t="shared" si="0"/>
        <v>0</v>
      </c>
      <c r="K42" s="55">
        <f t="shared" si="1"/>
        <v>0</v>
      </c>
      <c r="L42" s="55">
        <f t="shared" si="2"/>
        <v>0</v>
      </c>
      <c r="M42" s="55">
        <f t="shared" si="3"/>
        <v>0</v>
      </c>
      <c r="N42" s="1"/>
    </row>
    <row r="43" spans="1:14" ht="60" customHeight="1">
      <c r="A43" s="46">
        <v>27</v>
      </c>
      <c r="B43" s="56" t="s">
        <v>113</v>
      </c>
      <c r="C43" s="56" t="s">
        <v>72</v>
      </c>
      <c r="D43" s="46" t="s">
        <v>10</v>
      </c>
      <c r="E43" s="46">
        <v>30</v>
      </c>
      <c r="F43" s="46" t="s">
        <v>79</v>
      </c>
      <c r="G43" s="46"/>
      <c r="H43" s="53"/>
      <c r="I43" s="54">
        <v>0.05</v>
      </c>
      <c r="J43" s="53">
        <f t="shared" si="0"/>
        <v>0</v>
      </c>
      <c r="K43" s="55">
        <f t="shared" si="1"/>
        <v>0</v>
      </c>
      <c r="L43" s="55">
        <f t="shared" si="2"/>
        <v>0</v>
      </c>
      <c r="M43" s="55">
        <f t="shared" si="3"/>
        <v>0</v>
      </c>
      <c r="N43" s="1"/>
    </row>
    <row r="44" spans="1:14" ht="60" customHeight="1">
      <c r="A44" s="46">
        <v>28</v>
      </c>
      <c r="B44" s="56" t="s">
        <v>114</v>
      </c>
      <c r="C44" s="56" t="s">
        <v>91</v>
      </c>
      <c r="D44" s="46" t="s">
        <v>26</v>
      </c>
      <c r="E44" s="46">
        <v>60</v>
      </c>
      <c r="F44" s="46" t="s">
        <v>88</v>
      </c>
      <c r="G44" s="46"/>
      <c r="H44" s="53"/>
      <c r="I44" s="54">
        <v>0.05</v>
      </c>
      <c r="J44" s="53">
        <f t="shared" si="0"/>
        <v>0</v>
      </c>
      <c r="K44" s="55">
        <f t="shared" si="1"/>
        <v>0</v>
      </c>
      <c r="L44" s="55">
        <f t="shared" si="2"/>
        <v>0</v>
      </c>
      <c r="M44" s="55">
        <f t="shared" si="3"/>
        <v>0</v>
      </c>
      <c r="N44" s="1"/>
    </row>
    <row r="45" spans="1:14" ht="60" customHeight="1">
      <c r="A45" s="46">
        <v>29</v>
      </c>
      <c r="B45" s="57" t="s">
        <v>115</v>
      </c>
      <c r="C45" s="56" t="s">
        <v>91</v>
      </c>
      <c r="D45" s="46" t="s">
        <v>26</v>
      </c>
      <c r="E45" s="46">
        <v>80</v>
      </c>
      <c r="F45" s="46" t="s">
        <v>351</v>
      </c>
      <c r="G45" s="46"/>
      <c r="H45" s="53"/>
      <c r="I45" s="54">
        <v>0.08</v>
      </c>
      <c r="J45" s="53">
        <f t="shared" si="0"/>
        <v>0</v>
      </c>
      <c r="K45" s="55">
        <f t="shared" si="1"/>
        <v>0</v>
      </c>
      <c r="L45" s="55">
        <f t="shared" si="2"/>
        <v>0</v>
      </c>
      <c r="M45" s="55">
        <f t="shared" si="3"/>
        <v>0</v>
      </c>
      <c r="N45" s="1"/>
    </row>
    <row r="46" spans="1:14" ht="60" customHeight="1">
      <c r="A46" s="46">
        <v>30</v>
      </c>
      <c r="B46" s="57" t="s">
        <v>116</v>
      </c>
      <c r="C46" s="56" t="s">
        <v>352</v>
      </c>
      <c r="D46" s="46" t="s">
        <v>26</v>
      </c>
      <c r="E46" s="46">
        <v>400</v>
      </c>
      <c r="F46" s="46" t="s">
        <v>349</v>
      </c>
      <c r="G46" s="46"/>
      <c r="H46" s="53"/>
      <c r="I46" s="54">
        <v>0.05</v>
      </c>
      <c r="J46" s="53">
        <f t="shared" si="0"/>
        <v>0</v>
      </c>
      <c r="K46" s="55">
        <f t="shared" si="1"/>
        <v>0</v>
      </c>
      <c r="L46" s="55">
        <f t="shared" si="2"/>
        <v>0</v>
      </c>
      <c r="M46" s="55">
        <f t="shared" si="3"/>
        <v>0</v>
      </c>
      <c r="N46" s="1"/>
    </row>
    <row r="47" spans="1:14" ht="60" customHeight="1">
      <c r="A47" s="46">
        <v>31</v>
      </c>
      <c r="B47" s="57" t="s">
        <v>117</v>
      </c>
      <c r="C47" s="56" t="s">
        <v>103</v>
      </c>
      <c r="D47" s="46" t="s">
        <v>26</v>
      </c>
      <c r="E47" s="46">
        <v>550</v>
      </c>
      <c r="F47" s="46" t="s">
        <v>118</v>
      </c>
      <c r="G47" s="46"/>
      <c r="H47" s="53"/>
      <c r="I47" s="54">
        <v>0.05</v>
      </c>
      <c r="J47" s="53">
        <f t="shared" si="0"/>
        <v>0</v>
      </c>
      <c r="K47" s="55">
        <f t="shared" si="1"/>
        <v>0</v>
      </c>
      <c r="L47" s="55">
        <f t="shared" si="2"/>
        <v>0</v>
      </c>
      <c r="M47" s="55">
        <f t="shared" si="3"/>
        <v>0</v>
      </c>
      <c r="N47" s="1"/>
    </row>
    <row r="48" spans="1:14" ht="60" customHeight="1">
      <c r="A48" s="46">
        <v>32</v>
      </c>
      <c r="B48" s="57" t="s">
        <v>211</v>
      </c>
      <c r="C48" s="56" t="s">
        <v>103</v>
      </c>
      <c r="D48" s="46" t="s">
        <v>26</v>
      </c>
      <c r="E48" s="46">
        <v>220</v>
      </c>
      <c r="F48" s="46" t="s">
        <v>118</v>
      </c>
      <c r="G48" s="46"/>
      <c r="H48" s="53"/>
      <c r="I48" s="54">
        <v>0.05</v>
      </c>
      <c r="J48" s="53">
        <f t="shared" si="0"/>
        <v>0</v>
      </c>
      <c r="K48" s="55">
        <f t="shared" si="1"/>
        <v>0</v>
      </c>
      <c r="L48" s="55">
        <f t="shared" si="2"/>
        <v>0</v>
      </c>
      <c r="M48" s="55">
        <f t="shared" si="3"/>
        <v>0</v>
      </c>
      <c r="N48" s="1"/>
    </row>
    <row r="49" spans="1:14" ht="60" customHeight="1">
      <c r="A49" s="46">
        <v>33</v>
      </c>
      <c r="B49" s="57" t="s">
        <v>119</v>
      </c>
      <c r="C49" s="56" t="s">
        <v>120</v>
      </c>
      <c r="D49" s="46" t="s">
        <v>26</v>
      </c>
      <c r="E49" s="46">
        <v>330</v>
      </c>
      <c r="F49" s="52" t="s">
        <v>150</v>
      </c>
      <c r="G49" s="46"/>
      <c r="H49" s="53"/>
      <c r="I49" s="54">
        <v>0.05</v>
      </c>
      <c r="J49" s="53">
        <f t="shared" si="0"/>
        <v>0</v>
      </c>
      <c r="K49" s="55">
        <f t="shared" si="1"/>
        <v>0</v>
      </c>
      <c r="L49" s="55">
        <f t="shared" si="2"/>
        <v>0</v>
      </c>
      <c r="M49" s="55">
        <f t="shared" si="3"/>
        <v>0</v>
      </c>
      <c r="N49" s="1"/>
    </row>
    <row r="50" spans="1:14" ht="60" customHeight="1">
      <c r="A50" s="46">
        <v>34</v>
      </c>
      <c r="B50" s="57" t="s">
        <v>121</v>
      </c>
      <c r="C50" s="56" t="s">
        <v>120</v>
      </c>
      <c r="D50" s="46" t="s">
        <v>26</v>
      </c>
      <c r="E50" s="46">
        <v>110</v>
      </c>
      <c r="F50" s="46" t="s">
        <v>150</v>
      </c>
      <c r="G50" s="46"/>
      <c r="H50" s="53"/>
      <c r="I50" s="54">
        <v>0.05</v>
      </c>
      <c r="J50" s="53">
        <f t="shared" si="0"/>
        <v>0</v>
      </c>
      <c r="K50" s="55">
        <f t="shared" si="1"/>
        <v>0</v>
      </c>
      <c r="L50" s="55">
        <f t="shared" si="2"/>
        <v>0</v>
      </c>
      <c r="M50" s="55">
        <f t="shared" si="3"/>
        <v>0</v>
      </c>
      <c r="N50" s="1"/>
    </row>
    <row r="51" spans="1:14" ht="60" customHeight="1">
      <c r="A51" s="46">
        <v>35</v>
      </c>
      <c r="B51" s="57" t="s">
        <v>122</v>
      </c>
      <c r="C51" s="56" t="s">
        <v>123</v>
      </c>
      <c r="D51" s="46" t="s">
        <v>26</v>
      </c>
      <c r="E51" s="46">
        <v>180</v>
      </c>
      <c r="F51" s="46" t="s">
        <v>150</v>
      </c>
      <c r="G51" s="46"/>
      <c r="H51" s="53"/>
      <c r="I51" s="54">
        <v>0.05</v>
      </c>
      <c r="J51" s="53">
        <f t="shared" si="0"/>
        <v>0</v>
      </c>
      <c r="K51" s="55">
        <f t="shared" si="1"/>
        <v>0</v>
      </c>
      <c r="L51" s="55">
        <f t="shared" si="2"/>
        <v>0</v>
      </c>
      <c r="M51" s="55">
        <f t="shared" si="3"/>
        <v>0</v>
      </c>
      <c r="N51" s="1"/>
    </row>
    <row r="52" spans="1:14" ht="60" customHeight="1">
      <c r="A52" s="46">
        <v>36</v>
      </c>
      <c r="B52" s="57" t="s">
        <v>395</v>
      </c>
      <c r="C52" s="56" t="s">
        <v>396</v>
      </c>
      <c r="D52" s="46" t="s">
        <v>26</v>
      </c>
      <c r="E52" s="46">
        <v>12</v>
      </c>
      <c r="F52" s="46" t="s">
        <v>355</v>
      </c>
      <c r="G52" s="46"/>
      <c r="H52" s="53"/>
      <c r="I52" s="54">
        <v>0.05</v>
      </c>
      <c r="J52" s="53">
        <f t="shared" si="0"/>
        <v>0</v>
      </c>
      <c r="K52" s="55">
        <f t="shared" si="1"/>
        <v>0</v>
      </c>
      <c r="L52" s="55">
        <f t="shared" si="2"/>
        <v>0</v>
      </c>
      <c r="M52" s="55">
        <f t="shared" si="3"/>
        <v>0</v>
      </c>
      <c r="N52" s="1"/>
    </row>
    <row r="53" spans="1:14" ht="60" customHeight="1">
      <c r="A53" s="46">
        <v>37</v>
      </c>
      <c r="B53" s="57" t="s">
        <v>371</v>
      </c>
      <c r="C53" s="56" t="s">
        <v>343</v>
      </c>
      <c r="D53" s="46" t="s">
        <v>10</v>
      </c>
      <c r="E53" s="46">
        <v>10</v>
      </c>
      <c r="F53" s="46" t="s">
        <v>79</v>
      </c>
      <c r="G53" s="46"/>
      <c r="H53" s="53"/>
      <c r="I53" s="54">
        <v>0.05</v>
      </c>
      <c r="J53" s="53">
        <f t="shared" si="0"/>
        <v>0</v>
      </c>
      <c r="K53" s="55">
        <f t="shared" si="1"/>
        <v>0</v>
      </c>
      <c r="L53" s="55">
        <f t="shared" si="2"/>
        <v>0</v>
      </c>
      <c r="M53" s="55">
        <f t="shared" si="3"/>
        <v>0</v>
      </c>
      <c r="N53" s="1"/>
    </row>
    <row r="54" spans="1:14" ht="60" customHeight="1">
      <c r="A54" s="46">
        <v>38</v>
      </c>
      <c r="B54" s="57" t="s">
        <v>469</v>
      </c>
      <c r="C54" s="56" t="s">
        <v>470</v>
      </c>
      <c r="D54" s="46" t="s">
        <v>26</v>
      </c>
      <c r="E54" s="46">
        <v>100</v>
      </c>
      <c r="F54" s="46" t="s">
        <v>474</v>
      </c>
      <c r="G54" s="46"/>
      <c r="H54" s="53"/>
      <c r="I54" s="54">
        <v>0.23</v>
      </c>
      <c r="J54" s="53">
        <f t="shared" si="0"/>
        <v>0</v>
      </c>
      <c r="K54" s="55">
        <f t="shared" si="1"/>
        <v>0</v>
      </c>
      <c r="L54" s="55">
        <f t="shared" si="2"/>
        <v>0</v>
      </c>
      <c r="M54" s="55">
        <f t="shared" si="3"/>
        <v>0</v>
      </c>
      <c r="N54" s="1"/>
    </row>
    <row r="55" spans="1:14" ht="60" customHeight="1">
      <c r="A55" s="46">
        <v>39</v>
      </c>
      <c r="B55" s="57" t="s">
        <v>124</v>
      </c>
      <c r="C55" s="56" t="s">
        <v>120</v>
      </c>
      <c r="D55" s="46" t="s">
        <v>26</v>
      </c>
      <c r="E55" s="46">
        <v>200</v>
      </c>
      <c r="F55" s="46" t="s">
        <v>452</v>
      </c>
      <c r="G55" s="46"/>
      <c r="H55" s="53"/>
      <c r="I55" s="54">
        <v>0.05</v>
      </c>
      <c r="J55" s="53">
        <f t="shared" si="0"/>
        <v>0</v>
      </c>
      <c r="K55" s="55">
        <f t="shared" si="1"/>
        <v>0</v>
      </c>
      <c r="L55" s="55">
        <f t="shared" si="2"/>
        <v>0</v>
      </c>
      <c r="M55" s="55">
        <f t="shared" si="3"/>
        <v>0</v>
      </c>
      <c r="N55" s="1"/>
    </row>
    <row r="56" spans="1:14" ht="60" customHeight="1">
      <c r="A56" s="46">
        <v>40</v>
      </c>
      <c r="B56" s="57" t="s">
        <v>125</v>
      </c>
      <c r="C56" s="56" t="s">
        <v>126</v>
      </c>
      <c r="D56" s="46" t="s">
        <v>10</v>
      </c>
      <c r="E56" s="46">
        <v>50</v>
      </c>
      <c r="F56" s="46" t="s">
        <v>79</v>
      </c>
      <c r="G56" s="46"/>
      <c r="H56" s="53"/>
      <c r="I56" s="54">
        <v>0.05</v>
      </c>
      <c r="J56" s="53">
        <f t="shared" si="0"/>
        <v>0</v>
      </c>
      <c r="K56" s="55">
        <f t="shared" si="1"/>
        <v>0</v>
      </c>
      <c r="L56" s="55">
        <f t="shared" si="2"/>
        <v>0</v>
      </c>
      <c r="M56" s="55">
        <f t="shared" si="3"/>
        <v>0</v>
      </c>
      <c r="N56" s="1"/>
    </row>
    <row r="57" spans="1:14" ht="60" customHeight="1">
      <c r="A57" s="46">
        <v>41</v>
      </c>
      <c r="B57" s="57" t="s">
        <v>127</v>
      </c>
      <c r="C57" s="56" t="s">
        <v>453</v>
      </c>
      <c r="D57" s="46" t="s">
        <v>10</v>
      </c>
      <c r="E57" s="46">
        <v>110</v>
      </c>
      <c r="F57" s="46" t="s">
        <v>79</v>
      </c>
      <c r="G57" s="46"/>
      <c r="H57" s="53"/>
      <c r="I57" s="54">
        <v>0.05</v>
      </c>
      <c r="J57" s="53">
        <f t="shared" si="0"/>
        <v>0</v>
      </c>
      <c r="K57" s="55">
        <f t="shared" si="1"/>
        <v>0</v>
      </c>
      <c r="L57" s="55">
        <f t="shared" si="2"/>
        <v>0</v>
      </c>
      <c r="M57" s="55">
        <f t="shared" si="3"/>
        <v>0</v>
      </c>
      <c r="N57" s="1"/>
    </row>
    <row r="58" spans="1:14" ht="60" customHeight="1">
      <c r="A58" s="46">
        <v>42</v>
      </c>
      <c r="B58" s="57" t="s">
        <v>128</v>
      </c>
      <c r="C58" s="57" t="s">
        <v>353</v>
      </c>
      <c r="D58" s="46" t="s">
        <v>10</v>
      </c>
      <c r="E58" s="46">
        <v>380</v>
      </c>
      <c r="F58" s="46" t="s">
        <v>79</v>
      </c>
      <c r="G58" s="46"/>
      <c r="H58" s="53"/>
      <c r="I58" s="54">
        <v>0.05</v>
      </c>
      <c r="J58" s="53">
        <f t="shared" si="0"/>
        <v>0</v>
      </c>
      <c r="K58" s="55">
        <f t="shared" si="1"/>
        <v>0</v>
      </c>
      <c r="L58" s="55">
        <f t="shared" si="2"/>
        <v>0</v>
      </c>
      <c r="M58" s="55">
        <f t="shared" si="3"/>
        <v>0</v>
      </c>
      <c r="N58" s="1"/>
    </row>
    <row r="59" spans="1:14" ht="60" customHeight="1">
      <c r="A59" s="46">
        <v>43</v>
      </c>
      <c r="B59" s="57" t="s">
        <v>372</v>
      </c>
      <c r="C59" s="56" t="s">
        <v>373</v>
      </c>
      <c r="D59" s="46" t="s">
        <v>26</v>
      </c>
      <c r="E59" s="46">
        <v>100</v>
      </c>
      <c r="F59" s="46" t="s">
        <v>454</v>
      </c>
      <c r="G59" s="46"/>
      <c r="H59" s="53"/>
      <c r="I59" s="54">
        <v>0.05</v>
      </c>
      <c r="J59" s="53">
        <f t="shared" si="0"/>
        <v>0</v>
      </c>
      <c r="K59" s="55">
        <f t="shared" si="1"/>
        <v>0</v>
      </c>
      <c r="L59" s="55">
        <f t="shared" si="2"/>
        <v>0</v>
      </c>
      <c r="M59" s="55">
        <f t="shared" si="3"/>
        <v>0</v>
      </c>
      <c r="N59" s="1"/>
    </row>
    <row r="60" spans="1:14" ht="60" customHeight="1">
      <c r="A60" s="46">
        <v>44</v>
      </c>
      <c r="B60" s="57" t="s">
        <v>130</v>
      </c>
      <c r="C60" s="56" t="s">
        <v>131</v>
      </c>
      <c r="D60" s="46" t="s">
        <v>10</v>
      </c>
      <c r="E60" s="46">
        <v>530</v>
      </c>
      <c r="F60" s="46" t="s">
        <v>79</v>
      </c>
      <c r="G60" s="46"/>
      <c r="H60" s="53"/>
      <c r="I60" s="54">
        <v>0.05</v>
      </c>
      <c r="J60" s="53">
        <f t="shared" si="0"/>
        <v>0</v>
      </c>
      <c r="K60" s="55">
        <f t="shared" si="1"/>
        <v>0</v>
      </c>
      <c r="L60" s="55">
        <f t="shared" si="2"/>
        <v>0</v>
      </c>
      <c r="M60" s="55">
        <f t="shared" si="3"/>
        <v>0</v>
      </c>
      <c r="N60" s="1"/>
    </row>
    <row r="61" spans="1:14" ht="60" customHeight="1">
      <c r="A61" s="46">
        <v>45</v>
      </c>
      <c r="B61" s="57" t="s">
        <v>374</v>
      </c>
      <c r="C61" s="56" t="s">
        <v>91</v>
      </c>
      <c r="D61" s="46" t="s">
        <v>26</v>
      </c>
      <c r="E61" s="46">
        <v>10</v>
      </c>
      <c r="F61" s="46" t="s">
        <v>351</v>
      </c>
      <c r="G61" s="46"/>
      <c r="H61" s="53"/>
      <c r="I61" s="54">
        <v>0.05</v>
      </c>
      <c r="J61" s="53">
        <f t="shared" si="0"/>
        <v>0</v>
      </c>
      <c r="K61" s="55">
        <f t="shared" si="1"/>
        <v>0</v>
      </c>
      <c r="L61" s="55">
        <f t="shared" si="2"/>
        <v>0</v>
      </c>
      <c r="M61" s="55">
        <f t="shared" si="3"/>
        <v>0</v>
      </c>
      <c r="N61" s="1"/>
    </row>
    <row r="62" spans="1:14" ht="60" customHeight="1">
      <c r="A62" s="46">
        <v>46</v>
      </c>
      <c r="B62" s="57" t="s">
        <v>133</v>
      </c>
      <c r="C62" s="56" t="s">
        <v>134</v>
      </c>
      <c r="D62" s="46" t="s">
        <v>10</v>
      </c>
      <c r="E62" s="46">
        <v>80</v>
      </c>
      <c r="F62" s="46" t="s">
        <v>135</v>
      </c>
      <c r="G62" s="46"/>
      <c r="H62" s="53"/>
      <c r="I62" s="54">
        <v>0.05</v>
      </c>
      <c r="J62" s="53">
        <f t="shared" si="0"/>
        <v>0</v>
      </c>
      <c r="K62" s="55">
        <f t="shared" si="1"/>
        <v>0</v>
      </c>
      <c r="L62" s="55">
        <f t="shared" si="2"/>
        <v>0</v>
      </c>
      <c r="M62" s="55">
        <f t="shared" si="3"/>
        <v>0</v>
      </c>
      <c r="N62" s="1"/>
    </row>
    <row r="63" spans="1:14" ht="60" customHeight="1">
      <c r="A63" s="46">
        <v>47</v>
      </c>
      <c r="B63" s="57" t="s">
        <v>136</v>
      </c>
      <c r="C63" s="56" t="s">
        <v>91</v>
      </c>
      <c r="D63" s="46" t="s">
        <v>26</v>
      </c>
      <c r="E63" s="46">
        <v>40</v>
      </c>
      <c r="F63" s="46" t="s">
        <v>88</v>
      </c>
      <c r="G63" s="46"/>
      <c r="H63" s="53"/>
      <c r="I63" s="54">
        <v>0.08</v>
      </c>
      <c r="J63" s="53">
        <f t="shared" si="0"/>
        <v>0</v>
      </c>
      <c r="K63" s="55">
        <f t="shared" si="1"/>
        <v>0</v>
      </c>
      <c r="L63" s="55">
        <f t="shared" si="2"/>
        <v>0</v>
      </c>
      <c r="M63" s="55">
        <f t="shared" si="3"/>
        <v>0</v>
      </c>
      <c r="N63" s="1"/>
    </row>
    <row r="64" spans="1:14" ht="60" customHeight="1">
      <c r="A64" s="46">
        <v>48</v>
      </c>
      <c r="B64" s="57" t="s">
        <v>137</v>
      </c>
      <c r="C64" s="56" t="s">
        <v>91</v>
      </c>
      <c r="D64" s="46" t="s">
        <v>26</v>
      </c>
      <c r="E64" s="46">
        <v>100</v>
      </c>
      <c r="F64" s="46" t="s">
        <v>138</v>
      </c>
      <c r="G64" s="46"/>
      <c r="H64" s="53"/>
      <c r="I64" s="54">
        <v>0.08</v>
      </c>
      <c r="J64" s="53">
        <f t="shared" si="0"/>
        <v>0</v>
      </c>
      <c r="K64" s="55">
        <f t="shared" si="1"/>
        <v>0</v>
      </c>
      <c r="L64" s="55">
        <f t="shared" si="2"/>
        <v>0</v>
      </c>
      <c r="M64" s="55">
        <f t="shared" si="3"/>
        <v>0</v>
      </c>
      <c r="N64" s="1"/>
    </row>
    <row r="65" spans="1:14" ht="60" customHeight="1">
      <c r="A65" s="46">
        <v>49</v>
      </c>
      <c r="B65" s="57" t="s">
        <v>375</v>
      </c>
      <c r="C65" s="56" t="s">
        <v>91</v>
      </c>
      <c r="D65" s="46" t="s">
        <v>26</v>
      </c>
      <c r="E65" s="46">
        <v>10</v>
      </c>
      <c r="F65" s="46" t="s">
        <v>351</v>
      </c>
      <c r="G65" s="46"/>
      <c r="H65" s="53"/>
      <c r="I65" s="54">
        <v>0.08</v>
      </c>
      <c r="J65" s="53">
        <f t="shared" si="0"/>
        <v>0</v>
      </c>
      <c r="K65" s="55">
        <f t="shared" si="1"/>
        <v>0</v>
      </c>
      <c r="L65" s="55">
        <f t="shared" si="2"/>
        <v>0</v>
      </c>
      <c r="M65" s="55">
        <f t="shared" si="3"/>
        <v>0</v>
      </c>
      <c r="N65" s="1"/>
    </row>
    <row r="66" spans="1:14" ht="60" customHeight="1">
      <c r="A66" s="46">
        <v>50</v>
      </c>
      <c r="B66" s="57" t="s">
        <v>376</v>
      </c>
      <c r="C66" s="56" t="s">
        <v>91</v>
      </c>
      <c r="D66" s="46" t="s">
        <v>26</v>
      </c>
      <c r="E66" s="46">
        <v>60</v>
      </c>
      <c r="F66" s="46" t="s">
        <v>88</v>
      </c>
      <c r="G66" s="46"/>
      <c r="H66" s="53"/>
      <c r="I66" s="54">
        <v>0.08</v>
      </c>
      <c r="J66" s="53">
        <f t="shared" si="0"/>
        <v>0</v>
      </c>
      <c r="K66" s="55">
        <f t="shared" si="1"/>
        <v>0</v>
      </c>
      <c r="L66" s="55">
        <f t="shared" si="2"/>
        <v>0</v>
      </c>
      <c r="M66" s="55">
        <f t="shared" si="3"/>
        <v>0</v>
      </c>
      <c r="N66" s="1"/>
    </row>
    <row r="67" spans="1:14" ht="60" customHeight="1">
      <c r="A67" s="46">
        <v>51</v>
      </c>
      <c r="B67" s="57" t="s">
        <v>354</v>
      </c>
      <c r="C67" s="56" t="s">
        <v>139</v>
      </c>
      <c r="D67" s="46" t="s">
        <v>26</v>
      </c>
      <c r="E67" s="46">
        <v>150</v>
      </c>
      <c r="F67" s="46" t="s">
        <v>355</v>
      </c>
      <c r="G67" s="46"/>
      <c r="H67" s="53"/>
      <c r="I67" s="54">
        <v>0.08</v>
      </c>
      <c r="J67" s="53">
        <f t="shared" si="0"/>
        <v>0</v>
      </c>
      <c r="K67" s="55">
        <f>E67*H67</f>
        <v>0</v>
      </c>
      <c r="L67" s="55">
        <f>K67*I67</f>
        <v>0</v>
      </c>
      <c r="M67" s="55">
        <f>K67+L67</f>
        <v>0</v>
      </c>
      <c r="N67" s="1"/>
    </row>
    <row r="68" spans="1:14" ht="60" customHeight="1">
      <c r="A68" s="46">
        <v>52</v>
      </c>
      <c r="B68" s="57" t="s">
        <v>377</v>
      </c>
      <c r="C68" s="56" t="s">
        <v>378</v>
      </c>
      <c r="D68" s="46" t="s">
        <v>26</v>
      </c>
      <c r="E68" s="46">
        <v>10</v>
      </c>
      <c r="F68" s="46" t="s">
        <v>38</v>
      </c>
      <c r="G68" s="46"/>
      <c r="H68" s="53"/>
      <c r="I68" s="54">
        <v>0.08</v>
      </c>
      <c r="J68" s="53">
        <f t="shared" si="0"/>
        <v>0</v>
      </c>
      <c r="K68" s="55">
        <f>E68*H68</f>
        <v>0</v>
      </c>
      <c r="L68" s="55">
        <f t="shared" si="2"/>
        <v>0</v>
      </c>
      <c r="M68" s="55">
        <f>K68+L68</f>
        <v>0</v>
      </c>
      <c r="N68" s="1"/>
    </row>
    <row r="69" spans="1:14" ht="60" customHeight="1">
      <c r="A69" s="46">
        <v>53</v>
      </c>
      <c r="B69" s="57" t="s">
        <v>356</v>
      </c>
      <c r="C69" s="56" t="s">
        <v>103</v>
      </c>
      <c r="D69" s="46" t="s">
        <v>26</v>
      </c>
      <c r="E69" s="46">
        <v>1570</v>
      </c>
      <c r="F69" s="46" t="s">
        <v>357</v>
      </c>
      <c r="G69" s="46"/>
      <c r="H69" s="53"/>
      <c r="I69" s="54">
        <v>0.05</v>
      </c>
      <c r="J69" s="53">
        <f t="shared" si="0"/>
        <v>0</v>
      </c>
      <c r="K69" s="55">
        <f t="shared" si="1"/>
        <v>0</v>
      </c>
      <c r="L69" s="55">
        <f t="shared" si="2"/>
        <v>0</v>
      </c>
      <c r="M69" s="55">
        <f t="shared" si="3"/>
        <v>0</v>
      </c>
      <c r="N69" s="1"/>
    </row>
    <row r="70" spans="1:14" ht="60" customHeight="1">
      <c r="A70" s="46">
        <v>54</v>
      </c>
      <c r="B70" s="57" t="s">
        <v>379</v>
      </c>
      <c r="C70" s="56" t="s">
        <v>120</v>
      </c>
      <c r="D70" s="46" t="s">
        <v>26</v>
      </c>
      <c r="E70" s="46">
        <v>100</v>
      </c>
      <c r="F70" s="46" t="s">
        <v>466</v>
      </c>
      <c r="G70" s="46"/>
      <c r="H70" s="53"/>
      <c r="I70" s="54">
        <v>0.05</v>
      </c>
      <c r="J70" s="53">
        <f t="shared" si="0"/>
        <v>0</v>
      </c>
      <c r="K70" s="55">
        <f t="shared" si="1"/>
        <v>0</v>
      </c>
      <c r="L70" s="55">
        <f t="shared" si="2"/>
        <v>0</v>
      </c>
      <c r="M70" s="55">
        <f t="shared" si="3"/>
        <v>0</v>
      </c>
      <c r="N70" s="1"/>
    </row>
    <row r="71" spans="1:14" ht="68.25" customHeight="1">
      <c r="A71" s="46">
        <v>55</v>
      </c>
      <c r="B71" s="57" t="s">
        <v>141</v>
      </c>
      <c r="C71" s="56" t="s">
        <v>91</v>
      </c>
      <c r="D71" s="46" t="s">
        <v>26</v>
      </c>
      <c r="E71" s="46">
        <v>500</v>
      </c>
      <c r="F71" s="46" t="s">
        <v>142</v>
      </c>
      <c r="G71" s="46"/>
      <c r="H71" s="53"/>
      <c r="I71" s="54">
        <v>0.05</v>
      </c>
      <c r="J71" s="53">
        <f t="shared" si="0"/>
        <v>0</v>
      </c>
      <c r="K71" s="55">
        <f t="shared" si="1"/>
        <v>0</v>
      </c>
      <c r="L71" s="55">
        <f t="shared" si="2"/>
        <v>0</v>
      </c>
      <c r="M71" s="55">
        <f t="shared" si="3"/>
        <v>0</v>
      </c>
      <c r="N71" s="1"/>
    </row>
    <row r="72" spans="1:14" ht="60" customHeight="1">
      <c r="A72" s="46">
        <v>56</v>
      </c>
      <c r="B72" s="57" t="s">
        <v>143</v>
      </c>
      <c r="C72" s="56" t="s">
        <v>213</v>
      </c>
      <c r="D72" s="46" t="s">
        <v>26</v>
      </c>
      <c r="E72" s="46">
        <v>450</v>
      </c>
      <c r="F72" s="46" t="s">
        <v>358</v>
      </c>
      <c r="G72" s="46"/>
      <c r="H72" s="53"/>
      <c r="I72" s="54">
        <v>0.05</v>
      </c>
      <c r="J72" s="53">
        <f t="shared" si="0"/>
        <v>0</v>
      </c>
      <c r="K72" s="55">
        <f t="shared" si="1"/>
        <v>0</v>
      </c>
      <c r="L72" s="55">
        <f t="shared" si="2"/>
        <v>0</v>
      </c>
      <c r="M72" s="55">
        <f t="shared" si="3"/>
        <v>0</v>
      </c>
      <c r="N72" s="1"/>
    </row>
    <row r="73" spans="1:14" ht="60" customHeight="1">
      <c r="A73" s="46">
        <v>57</v>
      </c>
      <c r="B73" s="57" t="s">
        <v>144</v>
      </c>
      <c r="C73" s="56" t="s">
        <v>214</v>
      </c>
      <c r="D73" s="46" t="s">
        <v>26</v>
      </c>
      <c r="E73" s="46">
        <v>450</v>
      </c>
      <c r="F73" s="46" t="s">
        <v>358</v>
      </c>
      <c r="G73" s="46"/>
      <c r="H73" s="53"/>
      <c r="I73" s="54">
        <v>0.05</v>
      </c>
      <c r="J73" s="53">
        <f t="shared" si="0"/>
        <v>0</v>
      </c>
      <c r="K73" s="55">
        <f t="shared" si="1"/>
        <v>0</v>
      </c>
      <c r="L73" s="55">
        <f t="shared" si="2"/>
        <v>0</v>
      </c>
      <c r="M73" s="55">
        <f t="shared" si="3"/>
        <v>0</v>
      </c>
      <c r="N73" s="1"/>
    </row>
    <row r="74" spans="1:14" ht="60" customHeight="1">
      <c r="A74" s="46">
        <v>58</v>
      </c>
      <c r="B74" s="57" t="s">
        <v>145</v>
      </c>
      <c r="C74" s="56" t="s">
        <v>467</v>
      </c>
      <c r="D74" s="46" t="s">
        <v>26</v>
      </c>
      <c r="E74" s="46">
        <v>65</v>
      </c>
      <c r="F74" s="46" t="s">
        <v>355</v>
      </c>
      <c r="G74" s="46"/>
      <c r="H74" s="53"/>
      <c r="I74" s="54">
        <v>0.08</v>
      </c>
      <c r="J74" s="53">
        <f t="shared" si="0"/>
        <v>0</v>
      </c>
      <c r="K74" s="55">
        <f t="shared" si="1"/>
        <v>0</v>
      </c>
      <c r="L74" s="55">
        <f t="shared" si="2"/>
        <v>0</v>
      </c>
      <c r="M74" s="55">
        <f t="shared" si="3"/>
        <v>0</v>
      </c>
      <c r="N74" s="1"/>
    </row>
    <row r="75" spans="1:14" ht="60" customHeight="1">
      <c r="A75" s="46">
        <v>59</v>
      </c>
      <c r="B75" s="57" t="s">
        <v>397</v>
      </c>
      <c r="C75" s="56" t="s">
        <v>103</v>
      </c>
      <c r="D75" s="46" t="s">
        <v>26</v>
      </c>
      <c r="E75" s="46">
        <v>30</v>
      </c>
      <c r="F75" s="46" t="s">
        <v>118</v>
      </c>
      <c r="G75" s="46"/>
      <c r="H75" s="53"/>
      <c r="I75" s="54">
        <v>0.05</v>
      </c>
      <c r="J75" s="53">
        <f t="shared" si="0"/>
        <v>0</v>
      </c>
      <c r="K75" s="55">
        <f t="shared" si="1"/>
        <v>0</v>
      </c>
      <c r="L75" s="55">
        <f t="shared" si="2"/>
        <v>0</v>
      </c>
      <c r="M75" s="55">
        <f t="shared" si="3"/>
        <v>0</v>
      </c>
      <c r="N75" s="1"/>
    </row>
    <row r="76" spans="1:14" ht="60" customHeight="1">
      <c r="A76" s="46">
        <v>60</v>
      </c>
      <c r="B76" s="57" t="s">
        <v>146</v>
      </c>
      <c r="C76" s="56" t="s">
        <v>215</v>
      </c>
      <c r="D76" s="46" t="s">
        <v>26</v>
      </c>
      <c r="E76" s="46">
        <v>450</v>
      </c>
      <c r="F76" s="46" t="s">
        <v>359</v>
      </c>
      <c r="G76" s="46"/>
      <c r="H76" s="53"/>
      <c r="I76" s="54">
        <v>0.08</v>
      </c>
      <c r="J76" s="53">
        <f t="shared" si="0"/>
        <v>0</v>
      </c>
      <c r="K76" s="55">
        <f t="shared" si="1"/>
        <v>0</v>
      </c>
      <c r="L76" s="55">
        <f t="shared" si="2"/>
        <v>0</v>
      </c>
      <c r="M76" s="55">
        <f t="shared" si="3"/>
        <v>0</v>
      </c>
      <c r="N76" s="1"/>
    </row>
    <row r="77" spans="1:14" ht="60" customHeight="1">
      <c r="A77" s="46">
        <v>61</v>
      </c>
      <c r="B77" s="57" t="s">
        <v>398</v>
      </c>
      <c r="C77" s="56" t="s">
        <v>103</v>
      </c>
      <c r="D77" s="46" t="s">
        <v>26</v>
      </c>
      <c r="E77" s="46">
        <v>30</v>
      </c>
      <c r="F77" s="46" t="s">
        <v>399</v>
      </c>
      <c r="G77" s="46"/>
      <c r="H77" s="53"/>
      <c r="I77" s="54">
        <v>0.05</v>
      </c>
      <c r="J77" s="53">
        <f t="shared" si="0"/>
        <v>0</v>
      </c>
      <c r="K77" s="55">
        <f t="shared" si="1"/>
        <v>0</v>
      </c>
      <c r="L77" s="55">
        <f t="shared" si="2"/>
        <v>0</v>
      </c>
      <c r="M77" s="55">
        <f t="shared" si="3"/>
        <v>0</v>
      </c>
      <c r="N77" s="1"/>
    </row>
    <row r="78" spans="1:14" ht="60" customHeight="1">
      <c r="A78" s="46">
        <v>62</v>
      </c>
      <c r="B78" s="57" t="s">
        <v>147</v>
      </c>
      <c r="C78" s="56" t="s">
        <v>91</v>
      </c>
      <c r="D78" s="46" t="s">
        <v>26</v>
      </c>
      <c r="E78" s="46">
        <v>100</v>
      </c>
      <c r="F78" s="46" t="s">
        <v>360</v>
      </c>
      <c r="G78" s="46"/>
      <c r="H78" s="53"/>
      <c r="I78" s="54">
        <v>0.08</v>
      </c>
      <c r="J78" s="53">
        <f t="shared" si="0"/>
        <v>0</v>
      </c>
      <c r="K78" s="55">
        <f t="shared" si="1"/>
        <v>0</v>
      </c>
      <c r="L78" s="55">
        <f t="shared" si="2"/>
        <v>0</v>
      </c>
      <c r="M78" s="55">
        <f t="shared" si="3"/>
        <v>0</v>
      </c>
      <c r="N78" s="1"/>
    </row>
    <row r="79" spans="1:14" ht="60" customHeight="1">
      <c r="A79" s="46">
        <v>63</v>
      </c>
      <c r="B79" s="57" t="s">
        <v>365</v>
      </c>
      <c r="C79" s="56" t="s">
        <v>366</v>
      </c>
      <c r="D79" s="46" t="s">
        <v>10</v>
      </c>
      <c r="E79" s="46">
        <v>25</v>
      </c>
      <c r="F79" s="46" t="s">
        <v>79</v>
      </c>
      <c r="G79" s="46"/>
      <c r="H79" s="53"/>
      <c r="I79" s="54">
        <v>0.05</v>
      </c>
      <c r="J79" s="53">
        <f t="shared" si="0"/>
        <v>0</v>
      </c>
      <c r="K79" s="55">
        <f t="shared" si="1"/>
        <v>0</v>
      </c>
      <c r="L79" s="55">
        <f t="shared" si="2"/>
        <v>0</v>
      </c>
      <c r="M79" s="55">
        <f t="shared" si="3"/>
        <v>0</v>
      </c>
      <c r="N79" s="1"/>
    </row>
    <row r="80" spans="1:14" ht="60" customHeight="1">
      <c r="A80" s="46">
        <v>64</v>
      </c>
      <c r="B80" s="57" t="s">
        <v>148</v>
      </c>
      <c r="C80" s="57" t="s">
        <v>361</v>
      </c>
      <c r="D80" s="46" t="s">
        <v>26</v>
      </c>
      <c r="E80" s="46">
        <v>1700</v>
      </c>
      <c r="F80" s="46" t="s">
        <v>468</v>
      </c>
      <c r="G80" s="46"/>
      <c r="H80" s="53"/>
      <c r="I80" s="54">
        <v>0.05</v>
      </c>
      <c r="J80" s="53">
        <f t="shared" si="0"/>
        <v>0</v>
      </c>
      <c r="K80" s="55">
        <f t="shared" si="1"/>
        <v>0</v>
      </c>
      <c r="L80" s="55">
        <f t="shared" si="2"/>
        <v>0</v>
      </c>
      <c r="M80" s="55">
        <f t="shared" si="3"/>
        <v>0</v>
      </c>
      <c r="N80" s="1"/>
    </row>
    <row r="81" spans="1:14" ht="60" customHeight="1">
      <c r="A81" s="46">
        <v>65</v>
      </c>
      <c r="B81" s="57" t="s">
        <v>216</v>
      </c>
      <c r="C81" s="56" t="s">
        <v>91</v>
      </c>
      <c r="D81" s="46" t="s">
        <v>26</v>
      </c>
      <c r="E81" s="46">
        <v>100</v>
      </c>
      <c r="F81" s="46" t="s">
        <v>88</v>
      </c>
      <c r="G81" s="46"/>
      <c r="H81" s="53"/>
      <c r="I81" s="54">
        <v>0.08</v>
      </c>
      <c r="J81" s="53">
        <f t="shared" si="0"/>
        <v>0</v>
      </c>
      <c r="K81" s="55">
        <f t="shared" si="1"/>
        <v>0</v>
      </c>
      <c r="L81" s="55">
        <f t="shared" si="2"/>
        <v>0</v>
      </c>
      <c r="M81" s="55">
        <f t="shared" si="3"/>
        <v>0</v>
      </c>
      <c r="N81" s="1"/>
    </row>
    <row r="82" spans="1:14" ht="60" customHeight="1">
      <c r="A82" s="46">
        <v>66</v>
      </c>
      <c r="B82" s="57" t="s">
        <v>363</v>
      </c>
      <c r="C82" s="56" t="s">
        <v>364</v>
      </c>
      <c r="D82" s="46" t="s">
        <v>26</v>
      </c>
      <c r="E82" s="46">
        <v>900</v>
      </c>
      <c r="F82" s="46" t="s">
        <v>362</v>
      </c>
      <c r="G82" s="46"/>
      <c r="H82" s="53"/>
      <c r="I82" s="54">
        <v>0.05</v>
      </c>
      <c r="J82" s="53">
        <f t="shared" si="0"/>
        <v>0</v>
      </c>
      <c r="K82" s="55">
        <f t="shared" ref="K82:K91" si="4">E82*H82</f>
        <v>0</v>
      </c>
      <c r="L82" s="55">
        <f t="shared" ref="L82:L91" si="5">K82*I82</f>
        <v>0</v>
      </c>
      <c r="M82" s="55">
        <f t="shared" ref="M82:M91" si="6">K82+L82</f>
        <v>0</v>
      </c>
      <c r="N82" s="1"/>
    </row>
    <row r="83" spans="1:14" ht="60" customHeight="1">
      <c r="A83" s="46">
        <v>67</v>
      </c>
      <c r="B83" s="57" t="s">
        <v>407</v>
      </c>
      <c r="C83" s="56" t="s">
        <v>91</v>
      </c>
      <c r="D83" s="46" t="s">
        <v>26</v>
      </c>
      <c r="E83" s="46">
        <v>30</v>
      </c>
      <c r="F83" s="46" t="s">
        <v>88</v>
      </c>
      <c r="G83" s="46"/>
      <c r="H83" s="53"/>
      <c r="I83" s="54">
        <v>0.08</v>
      </c>
      <c r="J83" s="53">
        <f t="shared" ref="J83:J84" si="7">(I83*H83)+H83</f>
        <v>0</v>
      </c>
      <c r="K83" s="55">
        <f t="shared" si="4"/>
        <v>0</v>
      </c>
      <c r="L83" s="55">
        <f t="shared" si="5"/>
        <v>0</v>
      </c>
      <c r="M83" s="55">
        <f t="shared" si="6"/>
        <v>0</v>
      </c>
      <c r="N83" s="1"/>
    </row>
    <row r="84" spans="1:14" ht="60" customHeight="1">
      <c r="A84" s="46">
        <v>68</v>
      </c>
      <c r="B84" s="57" t="s">
        <v>436</v>
      </c>
      <c r="C84" s="56" t="s">
        <v>438</v>
      </c>
      <c r="D84" s="46" t="s">
        <v>26</v>
      </c>
      <c r="E84" s="46">
        <v>40</v>
      </c>
      <c r="F84" s="46" t="s">
        <v>439</v>
      </c>
      <c r="G84" s="46"/>
      <c r="H84" s="53"/>
      <c r="I84" s="54">
        <v>0.05</v>
      </c>
      <c r="J84" s="53">
        <f t="shared" si="7"/>
        <v>0</v>
      </c>
      <c r="K84" s="55">
        <f t="shared" si="4"/>
        <v>0</v>
      </c>
      <c r="L84" s="55">
        <f t="shared" si="5"/>
        <v>0</v>
      </c>
      <c r="M84" s="55">
        <f t="shared" si="6"/>
        <v>0</v>
      </c>
      <c r="N84" s="1"/>
    </row>
    <row r="85" spans="1:14" ht="60" customHeight="1">
      <c r="A85" s="46">
        <v>69</v>
      </c>
      <c r="B85" s="57" t="s">
        <v>408</v>
      </c>
      <c r="C85" s="56" t="s">
        <v>91</v>
      </c>
      <c r="D85" s="46" t="s">
        <v>26</v>
      </c>
      <c r="E85" s="46">
        <v>20</v>
      </c>
      <c r="F85" s="46" t="s">
        <v>409</v>
      </c>
      <c r="G85" s="46"/>
      <c r="H85" s="53"/>
      <c r="I85" s="54">
        <v>0.08</v>
      </c>
      <c r="J85" s="53">
        <f t="shared" ref="J85:J91" si="8">(I85*H85)+H85</f>
        <v>0</v>
      </c>
      <c r="K85" s="55">
        <f t="shared" si="4"/>
        <v>0</v>
      </c>
      <c r="L85" s="55">
        <f t="shared" si="5"/>
        <v>0</v>
      </c>
      <c r="M85" s="55">
        <f t="shared" si="6"/>
        <v>0</v>
      </c>
      <c r="N85" s="1"/>
    </row>
    <row r="86" spans="1:14" ht="60" customHeight="1">
      <c r="A86" s="46">
        <v>70</v>
      </c>
      <c r="B86" s="57" t="s">
        <v>440</v>
      </c>
      <c r="C86" s="56" t="s">
        <v>441</v>
      </c>
      <c r="D86" s="46" t="s">
        <v>26</v>
      </c>
      <c r="E86" s="46">
        <v>14000</v>
      </c>
      <c r="F86" s="46" t="s">
        <v>439</v>
      </c>
      <c r="G86" s="46"/>
      <c r="H86" s="53"/>
      <c r="I86" s="54">
        <v>0.05</v>
      </c>
      <c r="J86" s="53">
        <f t="shared" si="8"/>
        <v>0</v>
      </c>
      <c r="K86" s="55">
        <f t="shared" si="4"/>
        <v>0</v>
      </c>
      <c r="L86" s="55">
        <f t="shared" si="5"/>
        <v>0</v>
      </c>
      <c r="M86" s="55">
        <f t="shared" si="6"/>
        <v>0</v>
      </c>
      <c r="N86" s="1"/>
    </row>
    <row r="87" spans="1:14" ht="60" customHeight="1">
      <c r="A87" s="46">
        <v>71</v>
      </c>
      <c r="B87" s="57" t="s">
        <v>455</v>
      </c>
      <c r="C87" s="56" t="s">
        <v>91</v>
      </c>
      <c r="D87" s="46" t="s">
        <v>26</v>
      </c>
      <c r="E87" s="46">
        <v>20</v>
      </c>
      <c r="F87" s="46" t="s">
        <v>360</v>
      </c>
      <c r="G87" s="46"/>
      <c r="H87" s="53"/>
      <c r="I87" s="54">
        <v>0.23</v>
      </c>
      <c r="J87" s="53">
        <f t="shared" si="8"/>
        <v>0</v>
      </c>
      <c r="K87" s="55">
        <f t="shared" si="4"/>
        <v>0</v>
      </c>
      <c r="L87" s="55">
        <f t="shared" si="5"/>
        <v>0</v>
      </c>
      <c r="M87" s="55">
        <f t="shared" si="6"/>
        <v>0</v>
      </c>
      <c r="N87" s="1"/>
    </row>
    <row r="88" spans="1:14" ht="60" customHeight="1">
      <c r="A88" s="46">
        <v>72</v>
      </c>
      <c r="B88" s="57" t="s">
        <v>457</v>
      </c>
      <c r="C88" s="56" t="s">
        <v>91</v>
      </c>
      <c r="D88" s="46" t="s">
        <v>26</v>
      </c>
      <c r="E88" s="46">
        <v>10</v>
      </c>
      <c r="F88" s="46" t="s">
        <v>458</v>
      </c>
      <c r="G88" s="46"/>
      <c r="H88" s="53"/>
      <c r="I88" s="54">
        <v>0.23</v>
      </c>
      <c r="J88" s="53">
        <f t="shared" si="8"/>
        <v>0</v>
      </c>
      <c r="K88" s="55">
        <f t="shared" si="4"/>
        <v>0</v>
      </c>
      <c r="L88" s="55">
        <f t="shared" si="5"/>
        <v>0</v>
      </c>
      <c r="M88" s="55">
        <f t="shared" si="6"/>
        <v>0</v>
      </c>
      <c r="N88" s="1"/>
    </row>
    <row r="89" spans="1:14" ht="60" customHeight="1">
      <c r="A89" s="46">
        <v>73</v>
      </c>
      <c r="B89" s="57" t="s">
        <v>456</v>
      </c>
      <c r="C89" s="56" t="s">
        <v>91</v>
      </c>
      <c r="D89" s="46" t="s">
        <v>26</v>
      </c>
      <c r="E89" s="46">
        <v>10</v>
      </c>
      <c r="F89" s="46" t="s">
        <v>88</v>
      </c>
      <c r="G89" s="46"/>
      <c r="H89" s="53"/>
      <c r="I89" s="54">
        <v>0.08</v>
      </c>
      <c r="J89" s="53">
        <f t="shared" si="8"/>
        <v>0</v>
      </c>
      <c r="K89" s="55">
        <f t="shared" si="4"/>
        <v>0</v>
      </c>
      <c r="L89" s="55">
        <f t="shared" si="5"/>
        <v>0</v>
      </c>
      <c r="M89" s="55">
        <f t="shared" si="6"/>
        <v>0</v>
      </c>
      <c r="N89" s="1"/>
    </row>
    <row r="90" spans="1:14" ht="60" customHeight="1">
      <c r="A90" s="46">
        <v>74</v>
      </c>
      <c r="B90" s="57" t="s">
        <v>471</v>
      </c>
      <c r="C90" s="56" t="s">
        <v>472</v>
      </c>
      <c r="D90" s="46" t="s">
        <v>26</v>
      </c>
      <c r="E90" s="46">
        <v>50</v>
      </c>
      <c r="F90" s="46" t="s">
        <v>474</v>
      </c>
      <c r="G90" s="46"/>
      <c r="H90" s="53"/>
      <c r="I90" s="54">
        <v>0.23</v>
      </c>
      <c r="J90" s="53">
        <f t="shared" si="8"/>
        <v>0</v>
      </c>
      <c r="K90" s="55">
        <f t="shared" si="4"/>
        <v>0</v>
      </c>
      <c r="L90" s="55">
        <f t="shared" si="5"/>
        <v>0</v>
      </c>
      <c r="M90" s="55">
        <f t="shared" si="6"/>
        <v>0</v>
      </c>
      <c r="N90" s="1"/>
    </row>
    <row r="91" spans="1:14" ht="60" customHeight="1">
      <c r="A91" s="46">
        <v>76</v>
      </c>
      <c r="B91" s="57" t="s">
        <v>437</v>
      </c>
      <c r="C91" s="56" t="s">
        <v>473</v>
      </c>
      <c r="D91" s="46" t="s">
        <v>26</v>
      </c>
      <c r="E91" s="46">
        <v>40</v>
      </c>
      <c r="F91" s="46" t="s">
        <v>439</v>
      </c>
      <c r="G91" s="46"/>
      <c r="H91" s="53"/>
      <c r="I91" s="54">
        <v>0.05</v>
      </c>
      <c r="J91" s="53">
        <f t="shared" si="8"/>
        <v>0</v>
      </c>
      <c r="K91" s="55">
        <f t="shared" si="4"/>
        <v>0</v>
      </c>
      <c r="L91" s="55">
        <f t="shared" si="5"/>
        <v>0</v>
      </c>
      <c r="M91" s="55">
        <f t="shared" si="6"/>
        <v>0</v>
      </c>
      <c r="N91" s="1"/>
    </row>
    <row r="92" spans="1:14" ht="60" customHeight="1">
      <c r="A92" s="46"/>
      <c r="B92" s="57"/>
      <c r="C92" s="56"/>
      <c r="D92" s="46"/>
      <c r="E92" s="46"/>
      <c r="F92" s="46"/>
      <c r="G92" s="46"/>
      <c r="H92" s="53"/>
      <c r="I92" s="54"/>
      <c r="J92" s="53"/>
      <c r="K92" s="55"/>
      <c r="L92" s="55"/>
      <c r="M92" s="55"/>
      <c r="N92" s="1"/>
    </row>
    <row r="93" spans="1:14" ht="60" customHeight="1">
      <c r="A93" s="92"/>
      <c r="B93" s="93"/>
      <c r="C93" s="93"/>
      <c r="D93" s="93"/>
      <c r="E93" s="93"/>
      <c r="F93" s="93"/>
      <c r="G93" s="93"/>
      <c r="H93" s="93"/>
      <c r="I93" s="93"/>
      <c r="J93" s="94"/>
      <c r="K93" s="55">
        <f>SUM(K17:K92)</f>
        <v>0</v>
      </c>
      <c r="L93" s="55">
        <f>SUM(L17:L92)</f>
        <v>0</v>
      </c>
      <c r="M93" s="55">
        <f>SUM(M17:M92)</f>
        <v>0</v>
      </c>
      <c r="N93" s="1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64"/>
      <c r="M94" s="1"/>
      <c r="N94" s="1"/>
    </row>
    <row r="95" spans="1:14">
      <c r="A95" s="1"/>
      <c r="B95" s="69" t="s">
        <v>306</v>
      </c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</row>
    <row r="96" spans="1:14" ht="21.5" customHeight="1">
      <c r="A96" s="1"/>
      <c r="B96" s="69" t="s">
        <v>151</v>
      </c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</row>
    <row r="97" spans="1: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4" customHeight="1">
      <c r="A98" s="1"/>
      <c r="B98" s="70" t="s">
        <v>29</v>
      </c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1"/>
    </row>
    <row r="99" spans="1:14">
      <c r="A99" s="1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1"/>
    </row>
  </sheetData>
  <mergeCells count="20">
    <mergeCell ref="C2:J2"/>
    <mergeCell ref="A5:D5"/>
    <mergeCell ref="A9:A12"/>
    <mergeCell ref="B9:B12"/>
    <mergeCell ref="C9:C12"/>
    <mergeCell ref="D9:D12"/>
    <mergeCell ref="E9:E12"/>
    <mergeCell ref="H9:H12"/>
    <mergeCell ref="I9:I12"/>
    <mergeCell ref="F9:F12"/>
    <mergeCell ref="G9:G12"/>
    <mergeCell ref="B3:L3"/>
    <mergeCell ref="B96:N96"/>
    <mergeCell ref="B98:M99"/>
    <mergeCell ref="J9:J12"/>
    <mergeCell ref="K9:K12"/>
    <mergeCell ref="L9:L12"/>
    <mergeCell ref="M9:M12"/>
    <mergeCell ref="A93:J93"/>
    <mergeCell ref="B95:N95"/>
  </mergeCells>
  <pageMargins left="0.39370078740157483" right="0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workbookViewId="0">
      <selection activeCell="B1" sqref="B1"/>
    </sheetView>
  </sheetViews>
  <sheetFormatPr baseColWidth="10" defaultColWidth="8.83203125" defaultRowHeight="14"/>
  <cols>
    <col min="2" max="2" width="25.6640625" customWidth="1"/>
    <col min="3" max="3" width="55.6640625" customWidth="1"/>
    <col min="9" max="9" width="12.6640625" customWidth="1"/>
    <col min="11" max="11" width="10.6640625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 t="s">
        <v>152</v>
      </c>
      <c r="J1" s="1"/>
      <c r="K1" s="1"/>
    </row>
    <row r="2" spans="1:11" ht="16">
      <c r="A2" s="1"/>
      <c r="B2" s="1"/>
      <c r="C2" s="71" t="s">
        <v>19</v>
      </c>
      <c r="D2" s="71"/>
      <c r="E2" s="71"/>
      <c r="F2" s="71"/>
      <c r="G2" s="1"/>
      <c r="H2" s="1"/>
      <c r="I2" s="1"/>
      <c r="J2" s="1"/>
      <c r="K2" s="1"/>
    </row>
    <row r="3" spans="1:11" ht="16">
      <c r="A3" s="1"/>
      <c r="B3" s="71" t="s">
        <v>303</v>
      </c>
      <c r="C3" s="71"/>
      <c r="D3" s="71"/>
      <c r="E3" s="71"/>
      <c r="F3" s="71"/>
      <c r="G3" s="71"/>
      <c r="H3" s="7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5" thickBot="1">
      <c r="A5" s="2" t="s">
        <v>153</v>
      </c>
      <c r="B5" s="2"/>
      <c r="C5" s="2"/>
      <c r="D5" s="2"/>
      <c r="E5" s="3"/>
      <c r="F5" s="3"/>
      <c r="G5" s="3"/>
      <c r="H5" s="1"/>
      <c r="I5" s="1"/>
      <c r="J5" s="1"/>
      <c r="K5" s="1"/>
    </row>
    <row r="6" spans="1:11">
      <c r="A6" s="75" t="s">
        <v>0</v>
      </c>
      <c r="B6" s="75" t="s">
        <v>1</v>
      </c>
      <c r="C6" s="75" t="s">
        <v>2</v>
      </c>
      <c r="D6" s="75" t="s">
        <v>3</v>
      </c>
      <c r="E6" s="75" t="s">
        <v>4</v>
      </c>
      <c r="F6" s="75" t="s">
        <v>13</v>
      </c>
      <c r="G6" s="75" t="s">
        <v>14</v>
      </c>
      <c r="H6" s="75" t="s">
        <v>15</v>
      </c>
      <c r="I6" s="75" t="s">
        <v>5</v>
      </c>
      <c r="J6" s="75" t="s">
        <v>16</v>
      </c>
      <c r="K6" s="75" t="s">
        <v>7</v>
      </c>
    </row>
    <row r="7" spans="1:11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1:11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</row>
    <row r="9" spans="1:11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 ht="28">
      <c r="A10" s="4"/>
      <c r="B10" s="5"/>
      <c r="C10" s="6"/>
      <c r="D10" s="5"/>
      <c r="E10" s="5"/>
      <c r="F10" s="5"/>
      <c r="G10" s="5"/>
      <c r="H10" s="5"/>
      <c r="I10" s="5" t="s">
        <v>17</v>
      </c>
      <c r="J10" s="5" t="s">
        <v>6</v>
      </c>
      <c r="K10" s="5" t="s">
        <v>8</v>
      </c>
    </row>
    <row r="11" spans="1: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10">
        <v>6</v>
      </c>
      <c r="G12" s="9">
        <v>7</v>
      </c>
      <c r="H12" s="10">
        <v>8</v>
      </c>
      <c r="I12" s="10">
        <v>9</v>
      </c>
      <c r="J12" s="10">
        <v>10</v>
      </c>
      <c r="K12" s="10">
        <v>11</v>
      </c>
    </row>
    <row r="13" spans="1:11">
      <c r="A13" s="7"/>
      <c r="B13" s="7"/>
      <c r="C13" s="7"/>
      <c r="D13" s="7"/>
      <c r="E13" s="7"/>
      <c r="F13" s="7"/>
      <c r="G13" s="11"/>
      <c r="H13" s="7"/>
      <c r="I13" s="7"/>
      <c r="J13" s="7"/>
      <c r="K13" s="7"/>
    </row>
    <row r="14" spans="1:11" ht="65" customHeight="1">
      <c r="A14" s="12">
        <v>1</v>
      </c>
      <c r="B14" s="27" t="s">
        <v>283</v>
      </c>
      <c r="C14" s="26" t="s">
        <v>154</v>
      </c>
      <c r="D14" s="12" t="s">
        <v>10</v>
      </c>
      <c r="E14" s="29">
        <v>120</v>
      </c>
      <c r="F14" s="29"/>
      <c r="G14" s="38">
        <v>0.05</v>
      </c>
      <c r="H14" s="29">
        <f>(F14*5%)+F14</f>
        <v>0</v>
      </c>
      <c r="I14" s="35">
        <f>E14*F14</f>
        <v>0</v>
      </c>
      <c r="J14" s="29">
        <f>I14*G14</f>
        <v>0</v>
      </c>
      <c r="K14" s="35">
        <f>I14+J14</f>
        <v>0</v>
      </c>
    </row>
    <row r="15" spans="1:11" ht="65" customHeight="1">
      <c r="A15" s="12">
        <v>2</v>
      </c>
      <c r="B15" s="27" t="s">
        <v>155</v>
      </c>
      <c r="C15" s="26" t="s">
        <v>156</v>
      </c>
      <c r="D15" s="12" t="s">
        <v>10</v>
      </c>
      <c r="E15" s="29">
        <v>30</v>
      </c>
      <c r="F15" s="29"/>
      <c r="G15" s="38">
        <v>0.05</v>
      </c>
      <c r="H15" s="29">
        <f t="shared" ref="H15:H38" si="0">(F15*5%)+F15</f>
        <v>0</v>
      </c>
      <c r="I15" s="29">
        <f t="shared" ref="I15:I38" si="1">E15*F15</f>
        <v>0</v>
      </c>
      <c r="J15" s="29">
        <f t="shared" ref="J15:J38" si="2">I15*G15</f>
        <v>0</v>
      </c>
      <c r="K15" s="35">
        <f t="shared" ref="K15:K38" si="3">I15+J15</f>
        <v>0</v>
      </c>
    </row>
    <row r="16" spans="1:11" ht="65" customHeight="1">
      <c r="A16" s="12">
        <v>3</v>
      </c>
      <c r="B16" s="27" t="s">
        <v>284</v>
      </c>
      <c r="C16" s="61" t="s">
        <v>157</v>
      </c>
      <c r="D16" s="12" t="s">
        <v>10</v>
      </c>
      <c r="E16" s="29">
        <v>60</v>
      </c>
      <c r="F16" s="29"/>
      <c r="G16" s="38">
        <v>0.05</v>
      </c>
      <c r="H16" s="29">
        <f t="shared" si="0"/>
        <v>0</v>
      </c>
      <c r="I16" s="29">
        <f t="shared" si="1"/>
        <v>0</v>
      </c>
      <c r="J16" s="29">
        <f t="shared" si="2"/>
        <v>0</v>
      </c>
      <c r="K16" s="35">
        <f t="shared" si="3"/>
        <v>0</v>
      </c>
    </row>
    <row r="17" spans="1:11" ht="65" customHeight="1">
      <c r="A17" s="12">
        <v>4</v>
      </c>
      <c r="B17" s="27" t="s">
        <v>285</v>
      </c>
      <c r="C17" s="26" t="s">
        <v>154</v>
      </c>
      <c r="D17" s="12" t="s">
        <v>10</v>
      </c>
      <c r="E17" s="29">
        <v>80</v>
      </c>
      <c r="F17" s="29"/>
      <c r="G17" s="38">
        <v>0.05</v>
      </c>
      <c r="H17" s="29">
        <f t="shared" si="0"/>
        <v>0</v>
      </c>
      <c r="I17" s="29">
        <f t="shared" si="1"/>
        <v>0</v>
      </c>
      <c r="J17" s="29">
        <f t="shared" si="2"/>
        <v>0</v>
      </c>
      <c r="K17" s="29">
        <f>I17+J17</f>
        <v>0</v>
      </c>
    </row>
    <row r="18" spans="1:11" ht="65" customHeight="1">
      <c r="A18" s="12">
        <v>5</v>
      </c>
      <c r="B18" s="27" t="s">
        <v>158</v>
      </c>
      <c r="C18" s="26" t="s">
        <v>242</v>
      </c>
      <c r="D18" s="12" t="s">
        <v>10</v>
      </c>
      <c r="E18" s="29">
        <v>10</v>
      </c>
      <c r="F18" s="29"/>
      <c r="G18" s="38">
        <v>0.05</v>
      </c>
      <c r="H18" s="29">
        <f t="shared" si="0"/>
        <v>0</v>
      </c>
      <c r="I18" s="29">
        <f t="shared" si="1"/>
        <v>0</v>
      </c>
      <c r="J18" s="29">
        <f t="shared" si="2"/>
        <v>0</v>
      </c>
      <c r="K18" s="29">
        <f t="shared" si="3"/>
        <v>0</v>
      </c>
    </row>
    <row r="19" spans="1:11" ht="65" customHeight="1">
      <c r="A19" s="12">
        <v>6</v>
      </c>
      <c r="B19" s="27" t="s">
        <v>159</v>
      </c>
      <c r="C19" s="27" t="s">
        <v>160</v>
      </c>
      <c r="D19" s="12" t="s">
        <v>10</v>
      </c>
      <c r="E19" s="29">
        <v>120</v>
      </c>
      <c r="F19" s="29"/>
      <c r="G19" s="38">
        <v>0.05</v>
      </c>
      <c r="H19" s="29">
        <f t="shared" si="0"/>
        <v>0</v>
      </c>
      <c r="I19" s="29">
        <f t="shared" si="1"/>
        <v>0</v>
      </c>
      <c r="J19" s="29">
        <f t="shared" si="2"/>
        <v>0</v>
      </c>
      <c r="K19" s="29">
        <f t="shared" si="3"/>
        <v>0</v>
      </c>
    </row>
    <row r="20" spans="1:11" ht="65" customHeight="1">
      <c r="A20" s="12">
        <v>7</v>
      </c>
      <c r="B20" s="26" t="s">
        <v>463</v>
      </c>
      <c r="C20" s="27" t="s">
        <v>464</v>
      </c>
      <c r="D20" s="12" t="s">
        <v>10</v>
      </c>
      <c r="E20" s="29">
        <v>100</v>
      </c>
      <c r="F20" s="29"/>
      <c r="G20" s="38">
        <v>0.05</v>
      </c>
      <c r="H20" s="29">
        <f t="shared" si="0"/>
        <v>0</v>
      </c>
      <c r="I20" s="29">
        <f t="shared" si="1"/>
        <v>0</v>
      </c>
      <c r="J20" s="29">
        <f t="shared" si="2"/>
        <v>0</v>
      </c>
      <c r="K20" s="29">
        <f t="shared" si="3"/>
        <v>0</v>
      </c>
    </row>
    <row r="21" spans="1:11" ht="65" customHeight="1">
      <c r="A21" s="12">
        <v>8</v>
      </c>
      <c r="B21" s="27" t="s">
        <v>293</v>
      </c>
      <c r="C21" s="18" t="s">
        <v>294</v>
      </c>
      <c r="D21" s="12" t="s">
        <v>10</v>
      </c>
      <c r="E21" s="29">
        <v>250</v>
      </c>
      <c r="F21" s="29"/>
      <c r="G21" s="38">
        <v>0.05</v>
      </c>
      <c r="H21" s="29">
        <f t="shared" si="0"/>
        <v>0</v>
      </c>
      <c r="I21" s="29">
        <f t="shared" si="1"/>
        <v>0</v>
      </c>
      <c r="J21" s="29">
        <f t="shared" si="2"/>
        <v>0</v>
      </c>
      <c r="K21" s="29">
        <f t="shared" si="3"/>
        <v>0</v>
      </c>
    </row>
    <row r="22" spans="1:11" ht="65" customHeight="1">
      <c r="A22" s="12">
        <v>9</v>
      </c>
      <c r="B22" s="27" t="s">
        <v>295</v>
      </c>
      <c r="C22" s="27" t="s">
        <v>296</v>
      </c>
      <c r="D22" s="12" t="s">
        <v>10</v>
      </c>
      <c r="E22" s="29">
        <v>600</v>
      </c>
      <c r="F22" s="29"/>
      <c r="G22" s="38">
        <v>0.05</v>
      </c>
      <c r="H22" s="29">
        <f t="shared" si="0"/>
        <v>0</v>
      </c>
      <c r="I22" s="29">
        <f t="shared" si="1"/>
        <v>0</v>
      </c>
      <c r="J22" s="29">
        <f t="shared" si="2"/>
        <v>0</v>
      </c>
      <c r="K22" s="29">
        <f t="shared" si="3"/>
        <v>0</v>
      </c>
    </row>
    <row r="23" spans="1:11" ht="65" customHeight="1">
      <c r="A23" s="12">
        <v>10</v>
      </c>
      <c r="B23" s="27" t="s">
        <v>297</v>
      </c>
      <c r="C23" s="26" t="s">
        <v>298</v>
      </c>
      <c r="D23" s="12" t="s">
        <v>10</v>
      </c>
      <c r="E23" s="29">
        <v>240</v>
      </c>
      <c r="F23" s="29"/>
      <c r="G23" s="38">
        <v>0.05</v>
      </c>
      <c r="H23" s="29">
        <f t="shared" si="0"/>
        <v>0</v>
      </c>
      <c r="I23" s="29">
        <f t="shared" si="1"/>
        <v>0</v>
      </c>
      <c r="J23" s="29">
        <f t="shared" si="2"/>
        <v>0</v>
      </c>
      <c r="K23" s="29">
        <f t="shared" si="3"/>
        <v>0</v>
      </c>
    </row>
    <row r="24" spans="1:11" ht="65" customHeight="1">
      <c r="A24" s="12">
        <v>11</v>
      </c>
      <c r="B24" s="27" t="s">
        <v>299</v>
      </c>
      <c r="C24" s="27" t="s">
        <v>300</v>
      </c>
      <c r="D24" s="12" t="s">
        <v>10</v>
      </c>
      <c r="E24" s="29">
        <v>110</v>
      </c>
      <c r="F24" s="29"/>
      <c r="G24" s="38">
        <v>0.05</v>
      </c>
      <c r="H24" s="29">
        <f t="shared" si="0"/>
        <v>0</v>
      </c>
      <c r="I24" s="29">
        <f t="shared" si="1"/>
        <v>0</v>
      </c>
      <c r="J24" s="29">
        <f t="shared" si="2"/>
        <v>0</v>
      </c>
      <c r="K24" s="29">
        <f t="shared" si="3"/>
        <v>0</v>
      </c>
    </row>
    <row r="25" spans="1:11" ht="65" customHeight="1">
      <c r="A25" s="12">
        <v>12</v>
      </c>
      <c r="B25" s="27" t="s">
        <v>301</v>
      </c>
      <c r="C25" s="26" t="s">
        <v>302</v>
      </c>
      <c r="D25" s="12" t="s">
        <v>10</v>
      </c>
      <c r="E25" s="29">
        <v>20</v>
      </c>
      <c r="F25" s="29"/>
      <c r="G25" s="38">
        <v>0.05</v>
      </c>
      <c r="H25" s="29">
        <f t="shared" si="0"/>
        <v>0</v>
      </c>
      <c r="I25" s="29">
        <f t="shared" si="1"/>
        <v>0</v>
      </c>
      <c r="J25" s="29">
        <f t="shared" si="2"/>
        <v>0</v>
      </c>
      <c r="K25" s="29">
        <f t="shared" si="3"/>
        <v>0</v>
      </c>
    </row>
    <row r="26" spans="1:11" ht="65" customHeight="1">
      <c r="A26" s="12">
        <v>13</v>
      </c>
      <c r="B26" s="27" t="s">
        <v>286</v>
      </c>
      <c r="C26" s="27" t="s">
        <v>287</v>
      </c>
      <c r="D26" s="12" t="s">
        <v>10</v>
      </c>
      <c r="E26" s="29">
        <v>280</v>
      </c>
      <c r="F26" s="29"/>
      <c r="G26" s="38">
        <v>0.05</v>
      </c>
      <c r="H26" s="29">
        <f t="shared" si="0"/>
        <v>0</v>
      </c>
      <c r="I26" s="29">
        <f t="shared" si="1"/>
        <v>0</v>
      </c>
      <c r="J26" s="29">
        <f t="shared" si="2"/>
        <v>0</v>
      </c>
      <c r="K26" s="29">
        <f t="shared" si="3"/>
        <v>0</v>
      </c>
    </row>
    <row r="27" spans="1:11" ht="65" customHeight="1">
      <c r="A27" s="12">
        <v>14</v>
      </c>
      <c r="B27" s="27" t="s">
        <v>288</v>
      </c>
      <c r="C27" s="26" t="s">
        <v>289</v>
      </c>
      <c r="D27" s="12" t="s">
        <v>10</v>
      </c>
      <c r="E27" s="29">
        <v>180</v>
      </c>
      <c r="F27" s="29"/>
      <c r="G27" s="38">
        <v>0.05</v>
      </c>
      <c r="H27" s="29">
        <f t="shared" si="0"/>
        <v>0</v>
      </c>
      <c r="I27" s="29">
        <f t="shared" si="1"/>
        <v>0</v>
      </c>
      <c r="J27" s="29">
        <f t="shared" si="2"/>
        <v>0</v>
      </c>
      <c r="K27" s="29">
        <f t="shared" si="3"/>
        <v>0</v>
      </c>
    </row>
    <row r="28" spans="1:11" ht="65" customHeight="1">
      <c r="A28" s="12">
        <v>15</v>
      </c>
      <c r="B28" s="27" t="s">
        <v>161</v>
      </c>
      <c r="C28" s="26" t="s">
        <v>162</v>
      </c>
      <c r="D28" s="12" t="s">
        <v>10</v>
      </c>
      <c r="E28" s="29">
        <v>250</v>
      </c>
      <c r="F28" s="29"/>
      <c r="G28" s="38">
        <v>0.05</v>
      </c>
      <c r="H28" s="29">
        <f t="shared" si="0"/>
        <v>0</v>
      </c>
      <c r="I28" s="29">
        <f t="shared" si="1"/>
        <v>0</v>
      </c>
      <c r="J28" s="29">
        <f t="shared" si="2"/>
        <v>0</v>
      </c>
      <c r="K28" s="29">
        <f t="shared" si="3"/>
        <v>0</v>
      </c>
    </row>
    <row r="29" spans="1:11" ht="65" customHeight="1">
      <c r="A29" s="12">
        <v>16</v>
      </c>
      <c r="B29" s="27" t="s">
        <v>163</v>
      </c>
      <c r="C29" s="27" t="s">
        <v>12</v>
      </c>
      <c r="D29" s="12" t="s">
        <v>10</v>
      </c>
      <c r="E29" s="29">
        <v>50</v>
      </c>
      <c r="F29" s="29"/>
      <c r="G29" s="38">
        <v>0.05</v>
      </c>
      <c r="H29" s="29">
        <f t="shared" si="0"/>
        <v>0</v>
      </c>
      <c r="I29" s="29">
        <f t="shared" si="1"/>
        <v>0</v>
      </c>
      <c r="J29" s="29">
        <f t="shared" si="2"/>
        <v>0</v>
      </c>
      <c r="K29" s="29">
        <f t="shared" si="3"/>
        <v>0</v>
      </c>
    </row>
    <row r="30" spans="1:11" ht="65" customHeight="1">
      <c r="A30" s="12">
        <v>17</v>
      </c>
      <c r="B30" s="27" t="s">
        <v>164</v>
      </c>
      <c r="C30" s="27" t="s">
        <v>165</v>
      </c>
      <c r="D30" s="12" t="s">
        <v>10</v>
      </c>
      <c r="E30" s="29">
        <v>360</v>
      </c>
      <c r="F30" s="29"/>
      <c r="G30" s="38">
        <v>0.05</v>
      </c>
      <c r="H30" s="29">
        <f t="shared" si="0"/>
        <v>0</v>
      </c>
      <c r="I30" s="29">
        <f t="shared" si="1"/>
        <v>0</v>
      </c>
      <c r="J30" s="29">
        <f t="shared" si="2"/>
        <v>0</v>
      </c>
      <c r="K30" s="29">
        <f t="shared" si="3"/>
        <v>0</v>
      </c>
    </row>
    <row r="31" spans="1:11" ht="65" customHeight="1">
      <c r="A31" s="12">
        <v>18</v>
      </c>
      <c r="B31" s="27" t="s">
        <v>292</v>
      </c>
      <c r="C31" s="26" t="s">
        <v>289</v>
      </c>
      <c r="D31" s="12" t="s">
        <v>10</v>
      </c>
      <c r="E31" s="29">
        <v>280</v>
      </c>
      <c r="F31" s="29"/>
      <c r="G31" s="38">
        <v>0.05</v>
      </c>
      <c r="H31" s="29">
        <f t="shared" si="0"/>
        <v>0</v>
      </c>
      <c r="I31" s="29">
        <f t="shared" si="1"/>
        <v>0</v>
      </c>
      <c r="J31" s="29">
        <f t="shared" si="2"/>
        <v>0</v>
      </c>
      <c r="K31" s="29">
        <f t="shared" si="3"/>
        <v>0</v>
      </c>
    </row>
    <row r="32" spans="1:11" ht="65" customHeight="1">
      <c r="A32" s="12">
        <v>19</v>
      </c>
      <c r="B32" s="27" t="s">
        <v>166</v>
      </c>
      <c r="C32" s="27" t="s">
        <v>290</v>
      </c>
      <c r="D32" s="12" t="s">
        <v>10</v>
      </c>
      <c r="E32" s="29">
        <v>80</v>
      </c>
      <c r="F32" s="29"/>
      <c r="G32" s="38">
        <v>0.05</v>
      </c>
      <c r="H32" s="29">
        <f t="shared" si="0"/>
        <v>0</v>
      </c>
      <c r="I32" s="29">
        <f t="shared" si="1"/>
        <v>0</v>
      </c>
      <c r="J32" s="29">
        <f t="shared" si="2"/>
        <v>0</v>
      </c>
      <c r="K32" s="29">
        <f t="shared" si="3"/>
        <v>0</v>
      </c>
    </row>
    <row r="33" spans="1:12" ht="65" customHeight="1">
      <c r="A33" s="12">
        <v>20</v>
      </c>
      <c r="B33" s="27" t="s">
        <v>170</v>
      </c>
      <c r="C33" s="27" t="s">
        <v>171</v>
      </c>
      <c r="D33" s="12" t="s">
        <v>10</v>
      </c>
      <c r="E33" s="29">
        <v>1000</v>
      </c>
      <c r="F33" s="29"/>
      <c r="G33" s="38">
        <v>0.05</v>
      </c>
      <c r="H33" s="29">
        <f t="shared" si="0"/>
        <v>0</v>
      </c>
      <c r="I33" s="29">
        <f t="shared" si="1"/>
        <v>0</v>
      </c>
      <c r="J33" s="29">
        <f t="shared" si="2"/>
        <v>0</v>
      </c>
      <c r="K33" s="29">
        <f t="shared" si="3"/>
        <v>0</v>
      </c>
    </row>
    <row r="34" spans="1:12" ht="65" customHeight="1">
      <c r="A34" s="12">
        <v>21</v>
      </c>
      <c r="B34" s="26" t="s">
        <v>168</v>
      </c>
      <c r="C34" s="27" t="s">
        <v>169</v>
      </c>
      <c r="D34" s="12" t="s">
        <v>10</v>
      </c>
      <c r="E34" s="29">
        <v>40</v>
      </c>
      <c r="F34" s="29"/>
      <c r="G34" s="38">
        <v>0.05</v>
      </c>
      <c r="H34" s="29">
        <f t="shared" si="0"/>
        <v>0</v>
      </c>
      <c r="I34" s="29">
        <f t="shared" si="1"/>
        <v>0</v>
      </c>
      <c r="J34" s="29">
        <f t="shared" si="2"/>
        <v>0</v>
      </c>
      <c r="K34" s="29">
        <f t="shared" si="3"/>
        <v>0</v>
      </c>
    </row>
    <row r="35" spans="1:12" ht="65" customHeight="1">
      <c r="A35" s="12">
        <v>22</v>
      </c>
      <c r="B35" s="27" t="s">
        <v>167</v>
      </c>
      <c r="C35" s="27" t="s">
        <v>291</v>
      </c>
      <c r="D35" s="12" t="s">
        <v>10</v>
      </c>
      <c r="E35" s="29">
        <v>130</v>
      </c>
      <c r="F35" s="29"/>
      <c r="G35" s="38">
        <v>0.05</v>
      </c>
      <c r="H35" s="29">
        <f t="shared" si="0"/>
        <v>0</v>
      </c>
      <c r="I35" s="29">
        <f t="shared" si="1"/>
        <v>0</v>
      </c>
      <c r="J35" s="29">
        <f t="shared" si="2"/>
        <v>0</v>
      </c>
      <c r="K35" s="29">
        <f t="shared" si="3"/>
        <v>0</v>
      </c>
    </row>
    <row r="36" spans="1:12" ht="65" customHeight="1">
      <c r="A36" s="12">
        <v>23</v>
      </c>
      <c r="B36" s="68" t="s">
        <v>426</v>
      </c>
      <c r="C36" s="68" t="s">
        <v>425</v>
      </c>
      <c r="D36" s="12" t="s">
        <v>10</v>
      </c>
      <c r="E36" s="29">
        <v>20</v>
      </c>
      <c r="F36" s="29"/>
      <c r="G36" s="38">
        <v>0.05</v>
      </c>
      <c r="H36" s="29">
        <f t="shared" si="0"/>
        <v>0</v>
      </c>
      <c r="I36" s="29">
        <f t="shared" si="1"/>
        <v>0</v>
      </c>
      <c r="J36" s="29">
        <f t="shared" si="2"/>
        <v>0</v>
      </c>
      <c r="K36" s="29">
        <f t="shared" si="3"/>
        <v>0</v>
      </c>
    </row>
    <row r="37" spans="1:12" ht="65" customHeight="1">
      <c r="A37" s="12">
        <v>24</v>
      </c>
      <c r="B37" s="68" t="s">
        <v>447</v>
      </c>
      <c r="C37" s="68" t="s">
        <v>165</v>
      </c>
      <c r="D37" s="12" t="s">
        <v>10</v>
      </c>
      <c r="E37" s="29">
        <v>230</v>
      </c>
      <c r="F37" s="29"/>
      <c r="G37" s="38">
        <v>0.05</v>
      </c>
      <c r="H37" s="29">
        <f t="shared" si="0"/>
        <v>0</v>
      </c>
      <c r="I37" s="29">
        <f t="shared" si="1"/>
        <v>0</v>
      </c>
      <c r="J37" s="29">
        <f t="shared" si="2"/>
        <v>0</v>
      </c>
      <c r="K37" s="29">
        <f t="shared" si="3"/>
        <v>0</v>
      </c>
    </row>
    <row r="38" spans="1:12" ht="65" customHeight="1">
      <c r="A38" s="12">
        <v>25</v>
      </c>
      <c r="B38" s="68" t="s">
        <v>423</v>
      </c>
      <c r="C38" s="68" t="s">
        <v>424</v>
      </c>
      <c r="D38" s="12" t="s">
        <v>10</v>
      </c>
      <c r="E38" s="29">
        <v>30</v>
      </c>
      <c r="F38" s="29"/>
      <c r="G38" s="38">
        <v>0.05</v>
      </c>
      <c r="H38" s="29">
        <f t="shared" si="0"/>
        <v>0</v>
      </c>
      <c r="I38" s="29">
        <f t="shared" si="1"/>
        <v>0</v>
      </c>
      <c r="J38" s="29">
        <f t="shared" si="2"/>
        <v>0</v>
      </c>
      <c r="K38" s="29">
        <f t="shared" si="3"/>
        <v>0</v>
      </c>
    </row>
    <row r="39" spans="1:12" ht="65" customHeight="1">
      <c r="A39" s="72" t="s">
        <v>18</v>
      </c>
      <c r="B39" s="73"/>
      <c r="C39" s="73"/>
      <c r="D39" s="73"/>
      <c r="E39" s="73"/>
      <c r="F39" s="73"/>
      <c r="G39" s="73"/>
      <c r="H39" s="74"/>
      <c r="I39" s="13">
        <f xml:space="preserve"> SUM(I14:I38)</f>
        <v>0</v>
      </c>
      <c r="J39" s="40">
        <f>SUM(J14:J38)</f>
        <v>0</v>
      </c>
      <c r="K39" s="40">
        <f>SUM(K14:K38)</f>
        <v>0</v>
      </c>
    </row>
    <row r="40" spans="1:1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2">
      <c r="A41" s="95" t="s">
        <v>304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</row>
    <row r="42" spans="1:12">
      <c r="A42" s="95" t="s">
        <v>305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</row>
    <row r="43" spans="1:1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2" ht="40.25" customHeight="1">
      <c r="A44" s="1"/>
      <c r="B44" s="70" t="s">
        <v>29</v>
      </c>
      <c r="C44" s="70"/>
      <c r="D44" s="70"/>
      <c r="E44" s="70"/>
      <c r="F44" s="70"/>
      <c r="G44" s="70"/>
      <c r="H44" s="70"/>
      <c r="I44" s="70"/>
      <c r="J44" s="70"/>
      <c r="K44" s="70"/>
      <c r="L44" s="1"/>
    </row>
    <row r="45" spans="1:12" ht="40.25" customHeight="1">
      <c r="A45" s="1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1"/>
    </row>
    <row r="46" spans="1:1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</sheetData>
  <mergeCells count="17">
    <mergeCell ref="C2:F2"/>
    <mergeCell ref="A6:A9"/>
    <mergeCell ref="B6:B9"/>
    <mergeCell ref="C6:C9"/>
    <mergeCell ref="D6:D9"/>
    <mergeCell ref="E6:E9"/>
    <mergeCell ref="F6:F9"/>
    <mergeCell ref="B3:H3"/>
    <mergeCell ref="A41:K41"/>
    <mergeCell ref="A42:K42"/>
    <mergeCell ref="B44:K45"/>
    <mergeCell ref="G6:G9"/>
    <mergeCell ref="H6:H9"/>
    <mergeCell ref="I6:I9"/>
    <mergeCell ref="J6:J9"/>
    <mergeCell ref="K6:K9"/>
    <mergeCell ref="A39:H3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0"/>
  <sheetViews>
    <sheetView zoomScale="110" zoomScaleNormal="110" workbookViewId="0">
      <selection activeCell="B1" sqref="B1"/>
    </sheetView>
  </sheetViews>
  <sheetFormatPr baseColWidth="10" defaultColWidth="8.83203125" defaultRowHeight="14"/>
  <cols>
    <col min="2" max="2" width="25.6640625" customWidth="1"/>
    <col min="3" max="3" width="50.6640625" customWidth="1"/>
    <col min="9" max="9" width="15" customWidth="1"/>
    <col min="10" max="10" width="11.1640625" customWidth="1"/>
    <col min="11" max="11" width="12.1640625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 t="s">
        <v>194</v>
      </c>
      <c r="J1" s="1" t="s">
        <v>308</v>
      </c>
      <c r="K1" s="1"/>
    </row>
    <row r="2" spans="1:11" ht="16">
      <c r="A2" s="1"/>
      <c r="B2" s="1"/>
      <c r="C2" s="71" t="s">
        <v>19</v>
      </c>
      <c r="D2" s="71"/>
      <c r="E2" s="71"/>
      <c r="F2" s="71"/>
      <c r="G2" s="71"/>
      <c r="H2" s="71"/>
      <c r="I2" s="14"/>
      <c r="J2" s="14"/>
      <c r="K2" s="14"/>
    </row>
    <row r="3" spans="1:11" ht="16">
      <c r="A3" s="1"/>
      <c r="B3" s="1"/>
      <c r="C3" s="20" t="s">
        <v>307</v>
      </c>
      <c r="D3" s="20"/>
      <c r="E3" s="20"/>
      <c r="F3" s="20"/>
      <c r="G3" s="20"/>
      <c r="H3" s="20"/>
      <c r="I3" s="14"/>
      <c r="J3" s="14"/>
      <c r="K3" s="14"/>
    </row>
    <row r="4" spans="1:11" ht="16">
      <c r="A4" s="1"/>
      <c r="B4" s="1"/>
      <c r="C4" s="20"/>
      <c r="D4" s="20"/>
      <c r="E4" s="20"/>
      <c r="F4" s="20"/>
      <c r="G4" s="20"/>
      <c r="H4" s="20"/>
      <c r="I4" s="14"/>
      <c r="J4" s="14"/>
      <c r="K4" s="14"/>
    </row>
    <row r="5" spans="1:11" ht="16">
      <c r="A5" s="69" t="s">
        <v>30</v>
      </c>
      <c r="B5" s="69"/>
      <c r="C5" s="69"/>
      <c r="D5" s="69"/>
      <c r="E5" s="22"/>
      <c r="F5" s="22"/>
      <c r="G5" s="20"/>
      <c r="H5" s="20"/>
      <c r="I5" s="14"/>
      <c r="J5" s="14"/>
      <c r="K5" s="14"/>
    </row>
    <row r="6" spans="1:11" ht="16">
      <c r="A6" s="23" t="s">
        <v>172</v>
      </c>
      <c r="B6" s="23"/>
      <c r="C6" s="23"/>
      <c r="D6" s="22"/>
      <c r="E6" s="22"/>
      <c r="F6" s="22"/>
      <c r="G6" s="20"/>
      <c r="H6" s="20"/>
      <c r="I6" s="14"/>
      <c r="J6" s="14"/>
      <c r="K6" s="14"/>
    </row>
    <row r="7" spans="1:11" ht="16">
      <c r="A7" s="23" t="s">
        <v>173</v>
      </c>
      <c r="B7" s="23"/>
      <c r="C7" s="23"/>
      <c r="D7" s="22"/>
      <c r="E7" s="22"/>
      <c r="F7" s="22"/>
      <c r="G7" s="20"/>
      <c r="H7" s="20"/>
      <c r="I7" s="14"/>
      <c r="J7" s="14"/>
      <c r="K7" s="14"/>
    </row>
    <row r="8" spans="1:11" ht="15" thickBot="1">
      <c r="A8" s="24"/>
      <c r="B8" s="24"/>
      <c r="C8" s="24"/>
      <c r="D8" s="24"/>
      <c r="E8" s="24"/>
      <c r="F8" s="24"/>
    </row>
    <row r="9" spans="1:11">
      <c r="A9" s="82" t="s">
        <v>0</v>
      </c>
      <c r="B9" s="82" t="s">
        <v>1</v>
      </c>
      <c r="C9" s="82" t="s">
        <v>2</v>
      </c>
      <c r="D9" s="82" t="s">
        <v>3</v>
      </c>
      <c r="E9" s="82" t="s">
        <v>4</v>
      </c>
      <c r="F9" s="82" t="s">
        <v>13</v>
      </c>
      <c r="G9" s="82" t="s">
        <v>14</v>
      </c>
      <c r="H9" s="82" t="s">
        <v>15</v>
      </c>
      <c r="I9" s="82" t="s">
        <v>5</v>
      </c>
      <c r="J9" s="82" t="s">
        <v>16</v>
      </c>
      <c r="K9" s="82" t="s">
        <v>7</v>
      </c>
    </row>
    <row r="10" spans="1:1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pans="1:11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1:1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pans="1:11">
      <c r="A13" s="15"/>
      <c r="B13" s="16"/>
      <c r="C13" s="16"/>
      <c r="D13" s="16"/>
      <c r="E13" s="16"/>
      <c r="F13" s="16"/>
      <c r="G13" s="16"/>
      <c r="H13" s="16"/>
      <c r="I13" s="16" t="s">
        <v>17</v>
      </c>
      <c r="J13" s="16" t="s">
        <v>6</v>
      </c>
      <c r="K13" s="16" t="s">
        <v>8</v>
      </c>
    </row>
    <row r="14" spans="1:1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</row>
    <row r="15" spans="1:11">
      <c r="A15" s="8">
        <v>1</v>
      </c>
      <c r="B15" s="9">
        <v>2</v>
      </c>
      <c r="C15" s="9">
        <v>3</v>
      </c>
      <c r="D15" s="9">
        <v>4</v>
      </c>
      <c r="E15" s="9">
        <v>5</v>
      </c>
      <c r="F15" s="10">
        <v>6</v>
      </c>
      <c r="G15" s="9">
        <v>7</v>
      </c>
      <c r="H15" s="10">
        <v>8</v>
      </c>
      <c r="I15" s="10">
        <v>9</v>
      </c>
      <c r="J15" s="10">
        <v>10</v>
      </c>
      <c r="K15" s="10">
        <v>11</v>
      </c>
    </row>
    <row r="16" spans="1:1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ht="60" customHeight="1">
      <c r="A17" s="12">
        <v>1</v>
      </c>
      <c r="B17" s="26" t="s">
        <v>174</v>
      </c>
      <c r="C17" s="28" t="s">
        <v>217</v>
      </c>
      <c r="D17" s="12" t="s">
        <v>10</v>
      </c>
      <c r="E17" s="12">
        <v>950</v>
      </c>
      <c r="F17" s="30"/>
      <c r="G17" s="34">
        <v>0.05</v>
      </c>
      <c r="H17" s="30">
        <f>(F17*G17)+F17</f>
        <v>0</v>
      </c>
      <c r="I17" s="36">
        <f>E17*F17</f>
        <v>0</v>
      </c>
      <c r="J17" s="30">
        <f>I17*G17</f>
        <v>0</v>
      </c>
      <c r="K17" s="36">
        <f>I17+J17</f>
        <v>0</v>
      </c>
    </row>
    <row r="18" spans="1:11" ht="60" customHeight="1">
      <c r="A18" s="12">
        <v>2</v>
      </c>
      <c r="B18" s="18" t="s">
        <v>175</v>
      </c>
      <c r="C18" s="19" t="s">
        <v>218</v>
      </c>
      <c r="D18" s="12" t="s">
        <v>10</v>
      </c>
      <c r="E18" s="12">
        <v>1000</v>
      </c>
      <c r="F18" s="30"/>
      <c r="G18" s="34">
        <v>0.05</v>
      </c>
      <c r="H18" s="30">
        <f t="shared" ref="H18:H73" si="0">(F18*G18)+F18</f>
        <v>0</v>
      </c>
      <c r="I18" s="36">
        <f t="shared" ref="I18:I73" si="1">E18*F18</f>
        <v>0</v>
      </c>
      <c r="J18" s="30">
        <f t="shared" ref="J18:J73" si="2">I18*G18</f>
        <v>0</v>
      </c>
      <c r="K18" s="36">
        <f t="shared" ref="K18:K73" si="3">I18+J18</f>
        <v>0</v>
      </c>
    </row>
    <row r="19" spans="1:11" ht="60" customHeight="1">
      <c r="A19" s="12">
        <v>3</v>
      </c>
      <c r="B19" s="18" t="s">
        <v>176</v>
      </c>
      <c r="C19" s="26" t="s">
        <v>219</v>
      </c>
      <c r="D19" s="12" t="s">
        <v>10</v>
      </c>
      <c r="E19" s="12">
        <v>500</v>
      </c>
      <c r="F19" s="30"/>
      <c r="G19" s="34">
        <v>0.05</v>
      </c>
      <c r="H19" s="30">
        <f t="shared" si="0"/>
        <v>0</v>
      </c>
      <c r="I19" s="36">
        <f t="shared" si="1"/>
        <v>0</v>
      </c>
      <c r="J19" s="30">
        <f t="shared" si="2"/>
        <v>0</v>
      </c>
      <c r="K19" s="36">
        <f t="shared" si="3"/>
        <v>0</v>
      </c>
    </row>
    <row r="20" spans="1:11" ht="60" customHeight="1">
      <c r="A20" s="12">
        <v>4</v>
      </c>
      <c r="B20" s="18" t="s">
        <v>311</v>
      </c>
      <c r="C20" s="26" t="s">
        <v>312</v>
      </c>
      <c r="D20" s="12" t="s">
        <v>10</v>
      </c>
      <c r="E20" s="12">
        <v>60</v>
      </c>
      <c r="F20" s="30"/>
      <c r="G20" s="34">
        <v>0.05</v>
      </c>
      <c r="H20" s="30">
        <f t="shared" si="0"/>
        <v>0</v>
      </c>
      <c r="I20" s="36">
        <f t="shared" si="1"/>
        <v>0</v>
      </c>
      <c r="J20" s="30">
        <f t="shared" si="2"/>
        <v>0</v>
      </c>
      <c r="K20" s="36">
        <f t="shared" si="3"/>
        <v>0</v>
      </c>
    </row>
    <row r="21" spans="1:11" ht="60" customHeight="1">
      <c r="A21" s="12">
        <v>5</v>
      </c>
      <c r="B21" s="18" t="s">
        <v>313</v>
      </c>
      <c r="C21" s="43" t="s">
        <v>314</v>
      </c>
      <c r="D21" s="12" t="s">
        <v>10</v>
      </c>
      <c r="E21" s="12">
        <v>50</v>
      </c>
      <c r="F21" s="30"/>
      <c r="G21" s="34">
        <v>0.05</v>
      </c>
      <c r="H21" s="30">
        <f t="shared" si="0"/>
        <v>0</v>
      </c>
      <c r="I21" s="36">
        <f t="shared" si="1"/>
        <v>0</v>
      </c>
      <c r="J21" s="30">
        <f t="shared" si="2"/>
        <v>0</v>
      </c>
      <c r="K21" s="36">
        <f t="shared" si="3"/>
        <v>0</v>
      </c>
    </row>
    <row r="22" spans="1:11" ht="60" customHeight="1">
      <c r="A22" s="12">
        <v>6</v>
      </c>
      <c r="B22" s="19" t="s">
        <v>316</v>
      </c>
      <c r="C22" s="19" t="s">
        <v>317</v>
      </c>
      <c r="D22" s="12" t="s">
        <v>10</v>
      </c>
      <c r="E22" s="12">
        <v>1000</v>
      </c>
      <c r="F22" s="30"/>
      <c r="G22" s="34">
        <v>0.05</v>
      </c>
      <c r="H22" s="30">
        <f t="shared" si="0"/>
        <v>0</v>
      </c>
      <c r="I22" s="36">
        <f t="shared" si="1"/>
        <v>0</v>
      </c>
      <c r="J22" s="30">
        <f t="shared" si="2"/>
        <v>0</v>
      </c>
      <c r="K22" s="36">
        <f t="shared" si="3"/>
        <v>0</v>
      </c>
    </row>
    <row r="23" spans="1:11" ht="60" customHeight="1">
      <c r="A23" s="12">
        <v>7</v>
      </c>
      <c r="B23" s="18" t="s">
        <v>318</v>
      </c>
      <c r="C23" s="19" t="s">
        <v>319</v>
      </c>
      <c r="D23" s="12" t="s">
        <v>26</v>
      </c>
      <c r="E23" s="12">
        <v>110</v>
      </c>
      <c r="F23" s="30"/>
      <c r="G23" s="34">
        <v>0.05</v>
      </c>
      <c r="H23" s="30">
        <f t="shared" si="0"/>
        <v>0</v>
      </c>
      <c r="I23" s="36">
        <f t="shared" si="1"/>
        <v>0</v>
      </c>
      <c r="J23" s="30">
        <f t="shared" si="2"/>
        <v>0</v>
      </c>
      <c r="K23" s="36">
        <f t="shared" si="3"/>
        <v>0</v>
      </c>
    </row>
    <row r="24" spans="1:11" ht="60" customHeight="1">
      <c r="A24" s="12">
        <v>8</v>
      </c>
      <c r="B24" s="18" t="s">
        <v>177</v>
      </c>
      <c r="C24" s="19" t="s">
        <v>220</v>
      </c>
      <c r="D24" s="12" t="s">
        <v>10</v>
      </c>
      <c r="E24" s="12">
        <v>400</v>
      </c>
      <c r="F24" s="30"/>
      <c r="G24" s="34">
        <v>0.05</v>
      </c>
      <c r="H24" s="30">
        <f t="shared" si="0"/>
        <v>0</v>
      </c>
      <c r="I24" s="36">
        <f t="shared" si="1"/>
        <v>0</v>
      </c>
      <c r="J24" s="30">
        <f t="shared" si="2"/>
        <v>0</v>
      </c>
      <c r="K24" s="36">
        <f t="shared" si="3"/>
        <v>0</v>
      </c>
    </row>
    <row r="25" spans="1:11" ht="60" customHeight="1">
      <c r="A25" s="12">
        <v>9</v>
      </c>
      <c r="B25" s="18" t="s">
        <v>178</v>
      </c>
      <c r="C25" s="19" t="s">
        <v>220</v>
      </c>
      <c r="D25" s="12" t="s">
        <v>10</v>
      </c>
      <c r="E25" s="12">
        <v>300</v>
      </c>
      <c r="F25" s="30"/>
      <c r="G25" s="34">
        <v>0.05</v>
      </c>
      <c r="H25" s="30">
        <f t="shared" si="0"/>
        <v>0</v>
      </c>
      <c r="I25" s="36">
        <f t="shared" si="1"/>
        <v>0</v>
      </c>
      <c r="J25" s="30">
        <f t="shared" si="2"/>
        <v>0</v>
      </c>
      <c r="K25" s="36">
        <f t="shared" si="3"/>
        <v>0</v>
      </c>
    </row>
    <row r="26" spans="1:11" ht="60" customHeight="1">
      <c r="A26" s="12">
        <v>10</v>
      </c>
      <c r="B26" s="18" t="s">
        <v>179</v>
      </c>
      <c r="C26" s="26" t="s">
        <v>243</v>
      </c>
      <c r="D26" s="12" t="s">
        <v>10</v>
      </c>
      <c r="E26" s="12">
        <v>450</v>
      </c>
      <c r="F26" s="30"/>
      <c r="G26" s="34">
        <v>0.05</v>
      </c>
      <c r="H26" s="30">
        <f t="shared" si="0"/>
        <v>0</v>
      </c>
      <c r="I26" s="36">
        <f t="shared" si="1"/>
        <v>0</v>
      </c>
      <c r="J26" s="30">
        <f t="shared" si="2"/>
        <v>0</v>
      </c>
      <c r="K26" s="36">
        <f t="shared" si="3"/>
        <v>0</v>
      </c>
    </row>
    <row r="27" spans="1:11" ht="60" customHeight="1">
      <c r="A27" s="12">
        <v>11</v>
      </c>
      <c r="B27" s="18" t="s">
        <v>180</v>
      </c>
      <c r="C27" s="28" t="s">
        <v>221</v>
      </c>
      <c r="D27" s="12" t="s">
        <v>26</v>
      </c>
      <c r="E27" s="12">
        <v>420</v>
      </c>
      <c r="F27" s="30"/>
      <c r="G27" s="34">
        <v>0.05</v>
      </c>
      <c r="H27" s="30">
        <f t="shared" si="0"/>
        <v>0</v>
      </c>
      <c r="I27" s="36">
        <f t="shared" si="1"/>
        <v>0</v>
      </c>
      <c r="J27" s="30">
        <f t="shared" si="2"/>
        <v>0</v>
      </c>
      <c r="K27" s="36">
        <f t="shared" si="3"/>
        <v>0</v>
      </c>
    </row>
    <row r="28" spans="1:11" ht="60" customHeight="1">
      <c r="A28" s="12">
        <v>12</v>
      </c>
      <c r="B28" s="19" t="s">
        <v>320</v>
      </c>
      <c r="C28" s="19" t="s">
        <v>222</v>
      </c>
      <c r="D28" s="12" t="s">
        <v>26</v>
      </c>
      <c r="E28" s="12">
        <v>220</v>
      </c>
      <c r="F28" s="30"/>
      <c r="G28" s="34">
        <v>0.05</v>
      </c>
      <c r="H28" s="30">
        <f t="shared" si="0"/>
        <v>0</v>
      </c>
      <c r="I28" s="36">
        <f t="shared" si="1"/>
        <v>0</v>
      </c>
      <c r="J28" s="30">
        <f t="shared" si="2"/>
        <v>0</v>
      </c>
      <c r="K28" s="36">
        <f t="shared" si="3"/>
        <v>0</v>
      </c>
    </row>
    <row r="29" spans="1:11" ht="60" customHeight="1">
      <c r="A29" s="12">
        <v>13</v>
      </c>
      <c r="B29" s="19" t="s">
        <v>321</v>
      </c>
      <c r="C29" s="19" t="s">
        <v>223</v>
      </c>
      <c r="D29" s="12" t="s">
        <v>10</v>
      </c>
      <c r="E29" s="12">
        <v>2000</v>
      </c>
      <c r="F29" s="30"/>
      <c r="G29" s="34">
        <v>0.05</v>
      </c>
      <c r="H29" s="30">
        <f t="shared" si="0"/>
        <v>0</v>
      </c>
      <c r="I29" s="36">
        <f t="shared" si="1"/>
        <v>0</v>
      </c>
      <c r="J29" s="30">
        <f t="shared" si="2"/>
        <v>0</v>
      </c>
      <c r="K29" s="36">
        <f t="shared" si="3"/>
        <v>0</v>
      </c>
    </row>
    <row r="30" spans="1:11" ht="60" customHeight="1">
      <c r="A30" s="12">
        <v>14</v>
      </c>
      <c r="B30" s="18" t="s">
        <v>186</v>
      </c>
      <c r="C30" s="19" t="s">
        <v>322</v>
      </c>
      <c r="D30" s="12" t="s">
        <v>26</v>
      </c>
      <c r="E30" s="12">
        <v>120</v>
      </c>
      <c r="F30" s="30"/>
      <c r="G30" s="34">
        <v>0.05</v>
      </c>
      <c r="H30" s="30">
        <f t="shared" si="0"/>
        <v>0</v>
      </c>
      <c r="I30" s="36">
        <f t="shared" si="1"/>
        <v>0</v>
      </c>
      <c r="J30" s="30">
        <f t="shared" si="2"/>
        <v>0</v>
      </c>
      <c r="K30" s="36">
        <f t="shared" si="3"/>
        <v>0</v>
      </c>
    </row>
    <row r="31" spans="1:11" ht="60" customHeight="1">
      <c r="A31" s="12">
        <v>15</v>
      </c>
      <c r="B31" s="18" t="s">
        <v>181</v>
      </c>
      <c r="C31" s="19" t="s">
        <v>459</v>
      </c>
      <c r="D31" s="12" t="s">
        <v>10</v>
      </c>
      <c r="E31" s="12">
        <v>330</v>
      </c>
      <c r="F31" s="30"/>
      <c r="G31" s="34">
        <v>0.05</v>
      </c>
      <c r="H31" s="30">
        <f t="shared" si="0"/>
        <v>0</v>
      </c>
      <c r="I31" s="36">
        <f t="shared" si="1"/>
        <v>0</v>
      </c>
      <c r="J31" s="30">
        <f t="shared" si="2"/>
        <v>0</v>
      </c>
      <c r="K31" s="36">
        <f t="shared" si="3"/>
        <v>0</v>
      </c>
    </row>
    <row r="32" spans="1:11" ht="60" customHeight="1">
      <c r="A32" s="12">
        <v>16</v>
      </c>
      <c r="B32" s="19" t="s">
        <v>323</v>
      </c>
      <c r="C32" s="19" t="s">
        <v>224</v>
      </c>
      <c r="D32" s="12" t="s">
        <v>10</v>
      </c>
      <c r="E32" s="12">
        <v>400</v>
      </c>
      <c r="F32" s="30"/>
      <c r="G32" s="34">
        <v>0.05</v>
      </c>
      <c r="H32" s="30">
        <f t="shared" si="0"/>
        <v>0</v>
      </c>
      <c r="I32" s="36">
        <f t="shared" si="1"/>
        <v>0</v>
      </c>
      <c r="J32" s="30">
        <f t="shared" si="2"/>
        <v>0</v>
      </c>
      <c r="K32" s="36">
        <f t="shared" si="3"/>
        <v>0</v>
      </c>
    </row>
    <row r="33" spans="1:12" ht="60" customHeight="1">
      <c r="A33" s="12">
        <v>17</v>
      </c>
      <c r="B33" s="18" t="s">
        <v>339</v>
      </c>
      <c r="C33" s="19" t="s">
        <v>187</v>
      </c>
      <c r="D33" s="12" t="s">
        <v>10</v>
      </c>
      <c r="E33" s="12">
        <v>8</v>
      </c>
      <c r="F33" s="30"/>
      <c r="G33" s="34">
        <v>0.05</v>
      </c>
      <c r="H33" s="30">
        <f t="shared" si="0"/>
        <v>0</v>
      </c>
      <c r="I33" s="36">
        <f t="shared" si="1"/>
        <v>0</v>
      </c>
      <c r="J33" s="30">
        <f t="shared" si="2"/>
        <v>0</v>
      </c>
      <c r="K33" s="36">
        <f t="shared" si="3"/>
        <v>0</v>
      </c>
    </row>
    <row r="34" spans="1:12" ht="60" customHeight="1">
      <c r="A34" s="12">
        <v>18</v>
      </c>
      <c r="B34" s="19" t="s">
        <v>324</v>
      </c>
      <c r="C34" s="19" t="s">
        <v>225</v>
      </c>
      <c r="D34" s="12" t="s">
        <v>10</v>
      </c>
      <c r="E34" s="12">
        <v>350</v>
      </c>
      <c r="F34" s="30"/>
      <c r="G34" s="34">
        <v>0.05</v>
      </c>
      <c r="H34" s="30">
        <f t="shared" si="0"/>
        <v>0</v>
      </c>
      <c r="I34" s="36">
        <f t="shared" si="1"/>
        <v>0</v>
      </c>
      <c r="J34" s="30">
        <f t="shared" si="2"/>
        <v>0</v>
      </c>
      <c r="K34" s="36">
        <f t="shared" si="3"/>
        <v>0</v>
      </c>
    </row>
    <row r="35" spans="1:12" ht="60" customHeight="1">
      <c r="A35" s="12">
        <v>19</v>
      </c>
      <c r="B35" s="19" t="s">
        <v>325</v>
      </c>
      <c r="C35" s="19" t="s">
        <v>225</v>
      </c>
      <c r="D35" s="12" t="s">
        <v>10</v>
      </c>
      <c r="E35" s="12">
        <v>350</v>
      </c>
      <c r="F35" s="30"/>
      <c r="G35" s="34">
        <v>0.05</v>
      </c>
      <c r="H35" s="30">
        <f t="shared" si="0"/>
        <v>0</v>
      </c>
      <c r="I35" s="36">
        <f t="shared" si="1"/>
        <v>0</v>
      </c>
      <c r="J35" s="30">
        <f t="shared" si="2"/>
        <v>0</v>
      </c>
      <c r="K35" s="36">
        <f t="shared" si="3"/>
        <v>0</v>
      </c>
    </row>
    <row r="36" spans="1:12" ht="60" customHeight="1">
      <c r="A36" s="12">
        <v>20</v>
      </c>
      <c r="B36" s="18" t="s">
        <v>340</v>
      </c>
      <c r="C36" s="19" t="s">
        <v>341</v>
      </c>
      <c r="D36" s="12" t="s">
        <v>10</v>
      </c>
      <c r="E36" s="12">
        <v>80</v>
      </c>
      <c r="F36" s="30"/>
      <c r="G36" s="34">
        <v>0.05</v>
      </c>
      <c r="H36" s="30">
        <f t="shared" si="0"/>
        <v>0</v>
      </c>
      <c r="I36" s="36">
        <f t="shared" si="1"/>
        <v>0</v>
      </c>
      <c r="J36" s="30">
        <f t="shared" si="2"/>
        <v>0</v>
      </c>
      <c r="K36" s="36">
        <f t="shared" si="3"/>
        <v>0</v>
      </c>
    </row>
    <row r="37" spans="1:12" ht="60" customHeight="1">
      <c r="A37" s="12">
        <v>21</v>
      </c>
      <c r="B37" s="18" t="s">
        <v>182</v>
      </c>
      <c r="C37" s="28" t="s">
        <v>234</v>
      </c>
      <c r="D37" s="12" t="s">
        <v>26</v>
      </c>
      <c r="E37" s="12">
        <v>260</v>
      </c>
      <c r="F37" s="30"/>
      <c r="G37" s="34">
        <v>0.05</v>
      </c>
      <c r="H37" s="30">
        <f t="shared" si="0"/>
        <v>0</v>
      </c>
      <c r="I37" s="36">
        <f t="shared" si="1"/>
        <v>0</v>
      </c>
      <c r="J37" s="30">
        <f t="shared" si="2"/>
        <v>0</v>
      </c>
      <c r="K37" s="36">
        <f t="shared" si="3"/>
        <v>0</v>
      </c>
    </row>
    <row r="38" spans="1:12" ht="60" customHeight="1">
      <c r="A38" s="12">
        <v>22</v>
      </c>
      <c r="B38" s="19" t="s">
        <v>326</v>
      </c>
      <c r="C38" s="19" t="s">
        <v>226</v>
      </c>
      <c r="D38" s="12" t="s">
        <v>26</v>
      </c>
      <c r="E38" s="12">
        <v>500</v>
      </c>
      <c r="F38" s="30"/>
      <c r="G38" s="34">
        <v>0.05</v>
      </c>
      <c r="H38" s="30">
        <f t="shared" si="0"/>
        <v>0</v>
      </c>
      <c r="I38" s="36">
        <f t="shared" si="1"/>
        <v>0</v>
      </c>
      <c r="J38" s="30">
        <f t="shared" si="2"/>
        <v>0</v>
      </c>
      <c r="K38" s="36">
        <f t="shared" si="3"/>
        <v>0</v>
      </c>
      <c r="L38" s="1"/>
    </row>
    <row r="39" spans="1:12" ht="60" customHeight="1">
      <c r="A39" s="12">
        <v>23</v>
      </c>
      <c r="B39" s="18" t="s">
        <v>342</v>
      </c>
      <c r="C39" s="19" t="s">
        <v>343</v>
      </c>
      <c r="D39" s="12" t="s">
        <v>10</v>
      </c>
      <c r="E39" s="12">
        <v>0.25</v>
      </c>
      <c r="F39" s="30"/>
      <c r="G39" s="34">
        <v>0.05</v>
      </c>
      <c r="H39" s="30">
        <f t="shared" si="0"/>
        <v>0</v>
      </c>
      <c r="I39" s="36">
        <f t="shared" si="1"/>
        <v>0</v>
      </c>
      <c r="J39" s="30">
        <f t="shared" si="2"/>
        <v>0</v>
      </c>
      <c r="K39" s="36">
        <f t="shared" si="3"/>
        <v>0</v>
      </c>
      <c r="L39" s="1"/>
    </row>
    <row r="40" spans="1:12" ht="60" customHeight="1">
      <c r="A40" s="12">
        <v>24</v>
      </c>
      <c r="B40" s="18" t="s">
        <v>344</v>
      </c>
      <c r="C40" s="19" t="s">
        <v>132</v>
      </c>
      <c r="D40" s="12" t="s">
        <v>10</v>
      </c>
      <c r="E40" s="12">
        <v>3</v>
      </c>
      <c r="F40" s="30"/>
      <c r="G40" s="34">
        <v>0.05</v>
      </c>
      <c r="H40" s="30">
        <f t="shared" si="0"/>
        <v>0</v>
      </c>
      <c r="I40" s="36">
        <f t="shared" si="1"/>
        <v>0</v>
      </c>
      <c r="J40" s="30">
        <f t="shared" si="2"/>
        <v>0</v>
      </c>
      <c r="K40" s="36">
        <f t="shared" si="3"/>
        <v>0</v>
      </c>
      <c r="L40" s="1"/>
    </row>
    <row r="41" spans="1:12" ht="60" customHeight="1">
      <c r="A41" s="12">
        <v>25</v>
      </c>
      <c r="B41" s="18" t="s">
        <v>327</v>
      </c>
      <c r="C41" s="19" t="s">
        <v>227</v>
      </c>
      <c r="D41" s="12" t="s">
        <v>10</v>
      </c>
      <c r="E41" s="12">
        <v>400</v>
      </c>
      <c r="F41" s="30"/>
      <c r="G41" s="34">
        <v>0.05</v>
      </c>
      <c r="H41" s="30">
        <f t="shared" si="0"/>
        <v>0</v>
      </c>
      <c r="I41" s="36">
        <f t="shared" si="1"/>
        <v>0</v>
      </c>
      <c r="J41" s="30">
        <f t="shared" si="2"/>
        <v>0</v>
      </c>
      <c r="K41" s="36">
        <f t="shared" si="3"/>
        <v>0</v>
      </c>
      <c r="L41" s="1"/>
    </row>
    <row r="42" spans="1:12" ht="60" customHeight="1">
      <c r="A42" s="12">
        <v>26</v>
      </c>
      <c r="B42" s="18" t="s">
        <v>338</v>
      </c>
      <c r="C42" s="19" t="s">
        <v>193</v>
      </c>
      <c r="D42" s="12" t="s">
        <v>10</v>
      </c>
      <c r="E42" s="12">
        <v>400</v>
      </c>
      <c r="F42" s="30"/>
      <c r="G42" s="34">
        <v>0.05</v>
      </c>
      <c r="H42" s="30">
        <f t="shared" si="0"/>
        <v>0</v>
      </c>
      <c r="I42" s="36">
        <f t="shared" si="1"/>
        <v>0</v>
      </c>
      <c r="J42" s="30">
        <f t="shared" si="2"/>
        <v>0</v>
      </c>
      <c r="K42" s="36">
        <f t="shared" si="3"/>
        <v>0</v>
      </c>
      <c r="L42" s="1"/>
    </row>
    <row r="43" spans="1:12" ht="60" customHeight="1">
      <c r="A43" s="12">
        <v>27</v>
      </c>
      <c r="B43" s="18" t="s">
        <v>183</v>
      </c>
      <c r="C43" s="19" t="s">
        <v>228</v>
      </c>
      <c r="D43" s="12" t="s">
        <v>10</v>
      </c>
      <c r="E43" s="12">
        <v>200</v>
      </c>
      <c r="F43" s="30"/>
      <c r="G43" s="34">
        <v>0.05</v>
      </c>
      <c r="H43" s="30">
        <f t="shared" si="0"/>
        <v>0</v>
      </c>
      <c r="I43" s="36">
        <f t="shared" si="1"/>
        <v>0</v>
      </c>
      <c r="J43" s="30">
        <f t="shared" si="2"/>
        <v>0</v>
      </c>
      <c r="K43" s="36">
        <f t="shared" si="3"/>
        <v>0</v>
      </c>
      <c r="L43" s="1"/>
    </row>
    <row r="44" spans="1:12" ht="60" customHeight="1">
      <c r="A44" s="12">
        <v>28</v>
      </c>
      <c r="B44" s="18" t="s">
        <v>315</v>
      </c>
      <c r="C44" s="19" t="s">
        <v>244</v>
      </c>
      <c r="D44" s="12" t="s">
        <v>10</v>
      </c>
      <c r="E44" s="12">
        <v>10</v>
      </c>
      <c r="F44" s="30"/>
      <c r="G44" s="34">
        <v>0.05</v>
      </c>
      <c r="H44" s="30">
        <f t="shared" si="0"/>
        <v>0</v>
      </c>
      <c r="I44" s="36">
        <f t="shared" si="1"/>
        <v>0</v>
      </c>
      <c r="J44" s="30">
        <f t="shared" si="2"/>
        <v>0</v>
      </c>
      <c r="K44" s="36">
        <f t="shared" si="3"/>
        <v>0</v>
      </c>
      <c r="L44" s="1"/>
    </row>
    <row r="45" spans="1:12" ht="60" customHeight="1">
      <c r="A45" s="12">
        <v>29</v>
      </c>
      <c r="B45" s="19" t="s">
        <v>328</v>
      </c>
      <c r="C45" s="19" t="s">
        <v>245</v>
      </c>
      <c r="D45" s="12" t="s">
        <v>26</v>
      </c>
      <c r="E45" s="12">
        <v>1100</v>
      </c>
      <c r="F45" s="30"/>
      <c r="G45" s="34">
        <v>0.05</v>
      </c>
      <c r="H45" s="30">
        <f t="shared" si="0"/>
        <v>0</v>
      </c>
      <c r="I45" s="36">
        <f t="shared" si="1"/>
        <v>0</v>
      </c>
      <c r="J45" s="30">
        <f t="shared" si="2"/>
        <v>0</v>
      </c>
      <c r="K45" s="36">
        <f t="shared" si="3"/>
        <v>0</v>
      </c>
      <c r="L45" s="1"/>
    </row>
    <row r="46" spans="1:12" ht="60" customHeight="1">
      <c r="A46" s="12">
        <v>30</v>
      </c>
      <c r="B46" s="18" t="s">
        <v>336</v>
      </c>
      <c r="C46" s="19" t="s">
        <v>337</v>
      </c>
      <c r="D46" s="12" t="s">
        <v>10</v>
      </c>
      <c r="E46" s="12">
        <v>3</v>
      </c>
      <c r="F46" s="30"/>
      <c r="G46" s="34">
        <v>0.05</v>
      </c>
      <c r="H46" s="30">
        <f t="shared" si="0"/>
        <v>0</v>
      </c>
      <c r="I46" s="36">
        <f t="shared" si="1"/>
        <v>0</v>
      </c>
      <c r="J46" s="30">
        <f t="shared" si="2"/>
        <v>0</v>
      </c>
      <c r="K46" s="36">
        <f t="shared" si="3"/>
        <v>0</v>
      </c>
      <c r="L46" s="1"/>
    </row>
    <row r="47" spans="1:12" ht="60" customHeight="1">
      <c r="A47" s="12">
        <v>31</v>
      </c>
      <c r="B47" s="18" t="s">
        <v>184</v>
      </c>
      <c r="C47" s="19" t="s">
        <v>229</v>
      </c>
      <c r="D47" s="12" t="s">
        <v>10</v>
      </c>
      <c r="E47" s="12">
        <v>250</v>
      </c>
      <c r="F47" s="30"/>
      <c r="G47" s="34">
        <v>0.05</v>
      </c>
      <c r="H47" s="30">
        <f t="shared" si="0"/>
        <v>0</v>
      </c>
      <c r="I47" s="36">
        <f t="shared" si="1"/>
        <v>0</v>
      </c>
      <c r="J47" s="30">
        <f t="shared" si="2"/>
        <v>0</v>
      </c>
      <c r="K47" s="36">
        <f t="shared" si="3"/>
        <v>0</v>
      </c>
      <c r="L47" s="1"/>
    </row>
    <row r="48" spans="1:12" ht="60" customHeight="1">
      <c r="A48" s="12">
        <v>32</v>
      </c>
      <c r="B48" s="19" t="s">
        <v>329</v>
      </c>
      <c r="C48" s="19" t="s">
        <v>230</v>
      </c>
      <c r="D48" s="12" t="s">
        <v>10</v>
      </c>
      <c r="E48" s="12">
        <v>500</v>
      </c>
      <c r="F48" s="30"/>
      <c r="G48" s="34">
        <v>0.05</v>
      </c>
      <c r="H48" s="30">
        <f t="shared" si="0"/>
        <v>0</v>
      </c>
      <c r="I48" s="36">
        <f t="shared" si="1"/>
        <v>0</v>
      </c>
      <c r="J48" s="30">
        <f t="shared" si="2"/>
        <v>0</v>
      </c>
      <c r="K48" s="36">
        <f t="shared" si="3"/>
        <v>0</v>
      </c>
      <c r="L48" s="1"/>
    </row>
    <row r="49" spans="1:12" ht="60" customHeight="1">
      <c r="A49" s="12">
        <v>33</v>
      </c>
      <c r="B49" s="19" t="s">
        <v>330</v>
      </c>
      <c r="C49" s="19" t="s">
        <v>237</v>
      </c>
      <c r="D49" s="12" t="s">
        <v>26</v>
      </c>
      <c r="E49" s="12">
        <v>520</v>
      </c>
      <c r="F49" s="30"/>
      <c r="G49" s="34">
        <v>0.05</v>
      </c>
      <c r="H49" s="30">
        <f t="shared" si="0"/>
        <v>0</v>
      </c>
      <c r="I49" s="36">
        <f t="shared" si="1"/>
        <v>0</v>
      </c>
      <c r="J49" s="30">
        <f t="shared" si="2"/>
        <v>0</v>
      </c>
      <c r="K49" s="36">
        <f t="shared" si="3"/>
        <v>0</v>
      </c>
      <c r="L49" s="1"/>
    </row>
    <row r="50" spans="1:12" ht="60" customHeight="1">
      <c r="A50" s="12">
        <v>34</v>
      </c>
      <c r="B50" s="18" t="s">
        <v>185</v>
      </c>
      <c r="C50" s="19" t="s">
        <v>235</v>
      </c>
      <c r="D50" s="12" t="s">
        <v>10</v>
      </c>
      <c r="E50" s="12">
        <v>250</v>
      </c>
      <c r="F50" s="30"/>
      <c r="G50" s="34">
        <v>0.05</v>
      </c>
      <c r="H50" s="30">
        <f t="shared" si="0"/>
        <v>0</v>
      </c>
      <c r="I50" s="36">
        <f t="shared" si="1"/>
        <v>0</v>
      </c>
      <c r="J50" s="30">
        <f t="shared" si="2"/>
        <v>0</v>
      </c>
      <c r="K50" s="36">
        <f t="shared" si="3"/>
        <v>0</v>
      </c>
      <c r="L50" s="1"/>
    </row>
    <row r="51" spans="1:12" ht="60" customHeight="1">
      <c r="A51" s="12">
        <v>35</v>
      </c>
      <c r="B51" s="18" t="s">
        <v>192</v>
      </c>
      <c r="C51" s="19" t="s">
        <v>240</v>
      </c>
      <c r="D51" s="12" t="s">
        <v>10</v>
      </c>
      <c r="E51" s="12">
        <v>80</v>
      </c>
      <c r="F51" s="30"/>
      <c r="G51" s="34">
        <v>0.05</v>
      </c>
      <c r="H51" s="30">
        <f t="shared" si="0"/>
        <v>0</v>
      </c>
      <c r="I51" s="36">
        <f t="shared" si="1"/>
        <v>0</v>
      </c>
      <c r="J51" s="30">
        <f t="shared" si="2"/>
        <v>0</v>
      </c>
      <c r="K51" s="36">
        <f t="shared" si="3"/>
        <v>0</v>
      </c>
      <c r="L51" s="1"/>
    </row>
    <row r="52" spans="1:12" ht="60" customHeight="1">
      <c r="A52" s="12">
        <v>36</v>
      </c>
      <c r="B52" s="18" t="s">
        <v>331</v>
      </c>
      <c r="C52" s="19" t="s">
        <v>231</v>
      </c>
      <c r="D52" s="12" t="s">
        <v>10</v>
      </c>
      <c r="E52" s="12">
        <v>50</v>
      </c>
      <c r="F52" s="30"/>
      <c r="G52" s="34">
        <v>0.05</v>
      </c>
      <c r="H52" s="30">
        <f t="shared" si="0"/>
        <v>0</v>
      </c>
      <c r="I52" s="36">
        <f t="shared" si="1"/>
        <v>0</v>
      </c>
      <c r="J52" s="30">
        <f t="shared" si="2"/>
        <v>0</v>
      </c>
      <c r="K52" s="36">
        <f t="shared" si="3"/>
        <v>0</v>
      </c>
      <c r="L52" s="1"/>
    </row>
    <row r="53" spans="1:12" ht="60" customHeight="1">
      <c r="A53" s="12">
        <v>37</v>
      </c>
      <c r="B53" s="19" t="s">
        <v>332</v>
      </c>
      <c r="C53" s="19" t="s">
        <v>236</v>
      </c>
      <c r="D53" s="12" t="s">
        <v>26</v>
      </c>
      <c r="E53" s="12">
        <v>1150</v>
      </c>
      <c r="F53" s="30"/>
      <c r="G53" s="34">
        <v>0.05</v>
      </c>
      <c r="H53" s="30">
        <f t="shared" si="0"/>
        <v>0</v>
      </c>
      <c r="I53" s="36">
        <f t="shared" si="1"/>
        <v>0</v>
      </c>
      <c r="J53" s="30">
        <f t="shared" si="2"/>
        <v>0</v>
      </c>
      <c r="K53" s="36">
        <f t="shared" si="3"/>
        <v>0</v>
      </c>
      <c r="L53" s="1"/>
    </row>
    <row r="54" spans="1:12" ht="60" customHeight="1">
      <c r="A54" s="12">
        <v>38</v>
      </c>
      <c r="B54" s="18" t="s">
        <v>335</v>
      </c>
      <c r="C54" s="19" t="s">
        <v>239</v>
      </c>
      <c r="D54" s="12" t="s">
        <v>10</v>
      </c>
      <c r="E54" s="12">
        <v>8300</v>
      </c>
      <c r="F54" s="30"/>
      <c r="G54" s="34">
        <v>0.05</v>
      </c>
      <c r="H54" s="30">
        <f t="shared" si="0"/>
        <v>0</v>
      </c>
      <c r="I54" s="36">
        <f t="shared" si="1"/>
        <v>0</v>
      </c>
      <c r="J54" s="30">
        <f t="shared" si="2"/>
        <v>0</v>
      </c>
      <c r="K54" s="36">
        <f t="shared" si="3"/>
        <v>0</v>
      </c>
      <c r="L54" s="1"/>
    </row>
    <row r="55" spans="1:12" ht="60" customHeight="1">
      <c r="A55" s="12">
        <v>39</v>
      </c>
      <c r="B55" s="18" t="s">
        <v>188</v>
      </c>
      <c r="C55" s="19" t="s">
        <v>246</v>
      </c>
      <c r="D55" s="12" t="s">
        <v>26</v>
      </c>
      <c r="E55" s="12">
        <v>250</v>
      </c>
      <c r="F55" s="30"/>
      <c r="G55" s="34">
        <v>0.05</v>
      </c>
      <c r="H55" s="30">
        <f t="shared" si="0"/>
        <v>0</v>
      </c>
      <c r="I55" s="36">
        <f t="shared" si="1"/>
        <v>0</v>
      </c>
      <c r="J55" s="30">
        <f t="shared" si="2"/>
        <v>0</v>
      </c>
      <c r="K55" s="36">
        <f t="shared" si="3"/>
        <v>0</v>
      </c>
      <c r="L55" s="1"/>
    </row>
    <row r="56" spans="1:12" ht="60" customHeight="1">
      <c r="A56" s="12">
        <v>40</v>
      </c>
      <c r="B56" s="18" t="s">
        <v>189</v>
      </c>
      <c r="C56" s="19" t="s">
        <v>232</v>
      </c>
      <c r="D56" s="12" t="s">
        <v>10</v>
      </c>
      <c r="E56" s="12">
        <v>50</v>
      </c>
      <c r="F56" s="30"/>
      <c r="G56" s="34">
        <v>0.05</v>
      </c>
      <c r="H56" s="30">
        <f t="shared" si="0"/>
        <v>0</v>
      </c>
      <c r="I56" s="36">
        <f t="shared" si="1"/>
        <v>0</v>
      </c>
      <c r="J56" s="30">
        <f t="shared" si="2"/>
        <v>0</v>
      </c>
      <c r="K56" s="36">
        <f t="shared" si="3"/>
        <v>0</v>
      </c>
      <c r="L56" s="1"/>
    </row>
    <row r="57" spans="1:12" ht="60" customHeight="1">
      <c r="A57" s="12">
        <v>41</v>
      </c>
      <c r="B57" s="18" t="s">
        <v>191</v>
      </c>
      <c r="C57" s="19" t="s">
        <v>132</v>
      </c>
      <c r="D57" s="12" t="s">
        <v>10</v>
      </c>
      <c r="E57" s="12">
        <v>20</v>
      </c>
      <c r="F57" s="30"/>
      <c r="G57" s="34">
        <v>0.05</v>
      </c>
      <c r="H57" s="30">
        <f t="shared" si="0"/>
        <v>0</v>
      </c>
      <c r="I57" s="36">
        <f t="shared" si="1"/>
        <v>0</v>
      </c>
      <c r="J57" s="30">
        <f t="shared" si="2"/>
        <v>0</v>
      </c>
      <c r="K57" s="36">
        <f t="shared" si="3"/>
        <v>0</v>
      </c>
      <c r="L57" s="1"/>
    </row>
    <row r="58" spans="1:12" ht="60" customHeight="1">
      <c r="A58" s="12">
        <v>42</v>
      </c>
      <c r="B58" s="18" t="s">
        <v>334</v>
      </c>
      <c r="C58" s="19" t="s">
        <v>132</v>
      </c>
      <c r="D58" s="12" t="s">
        <v>10</v>
      </c>
      <c r="E58" s="12">
        <v>3</v>
      </c>
      <c r="F58" s="30"/>
      <c r="G58" s="34">
        <v>0.05</v>
      </c>
      <c r="H58" s="30">
        <f t="shared" si="0"/>
        <v>0</v>
      </c>
      <c r="I58" s="36">
        <f t="shared" si="1"/>
        <v>0</v>
      </c>
      <c r="J58" s="30">
        <f t="shared" si="2"/>
        <v>0</v>
      </c>
      <c r="K58" s="36">
        <f t="shared" si="3"/>
        <v>0</v>
      </c>
      <c r="L58" s="1"/>
    </row>
    <row r="59" spans="1:12" ht="60" customHeight="1">
      <c r="A59" s="12">
        <v>43</v>
      </c>
      <c r="B59" s="18" t="s">
        <v>233</v>
      </c>
      <c r="C59" s="19" t="s">
        <v>187</v>
      </c>
      <c r="D59" s="12" t="s">
        <v>10</v>
      </c>
      <c r="E59" s="12">
        <v>20</v>
      </c>
      <c r="F59" s="30"/>
      <c r="G59" s="34">
        <v>0.05</v>
      </c>
      <c r="H59" s="30">
        <f t="shared" si="0"/>
        <v>0</v>
      </c>
      <c r="I59" s="36">
        <f t="shared" si="1"/>
        <v>0</v>
      </c>
      <c r="J59" s="30">
        <f t="shared" si="2"/>
        <v>0</v>
      </c>
      <c r="K59" s="36">
        <f t="shared" si="3"/>
        <v>0</v>
      </c>
      <c r="L59" s="1"/>
    </row>
    <row r="60" spans="1:12" ht="60" customHeight="1">
      <c r="A60" s="12">
        <v>44</v>
      </c>
      <c r="B60" s="18" t="s">
        <v>190</v>
      </c>
      <c r="C60" s="19" t="s">
        <v>238</v>
      </c>
      <c r="D60" s="12" t="s">
        <v>10</v>
      </c>
      <c r="E60" s="12">
        <v>300</v>
      </c>
      <c r="F60" s="30"/>
      <c r="G60" s="34">
        <v>0.05</v>
      </c>
      <c r="H60" s="30">
        <f t="shared" si="0"/>
        <v>0</v>
      </c>
      <c r="I60" s="36">
        <f t="shared" si="1"/>
        <v>0</v>
      </c>
      <c r="J60" s="30">
        <f t="shared" si="2"/>
        <v>0</v>
      </c>
      <c r="K60" s="36">
        <f t="shared" si="3"/>
        <v>0</v>
      </c>
      <c r="L60" s="1"/>
    </row>
    <row r="61" spans="1:12" ht="60" customHeight="1">
      <c r="A61" s="12">
        <v>45</v>
      </c>
      <c r="B61" s="18" t="s">
        <v>333</v>
      </c>
      <c r="C61" s="19" t="s">
        <v>247</v>
      </c>
      <c r="D61" s="12" t="s">
        <v>10</v>
      </c>
      <c r="E61" s="12">
        <v>380</v>
      </c>
      <c r="F61" s="30"/>
      <c r="G61" s="34">
        <v>0.05</v>
      </c>
      <c r="H61" s="30">
        <f t="shared" si="0"/>
        <v>0</v>
      </c>
      <c r="I61" s="36">
        <f t="shared" si="1"/>
        <v>0</v>
      </c>
      <c r="J61" s="30">
        <f t="shared" si="2"/>
        <v>0</v>
      </c>
      <c r="K61" s="36">
        <f t="shared" si="3"/>
        <v>0</v>
      </c>
      <c r="L61" s="1"/>
    </row>
    <row r="62" spans="1:12" ht="60" customHeight="1">
      <c r="A62" s="12">
        <v>46</v>
      </c>
      <c r="B62" s="62" t="s">
        <v>345</v>
      </c>
      <c r="C62" s="63" t="s">
        <v>346</v>
      </c>
      <c r="D62" s="12" t="s">
        <v>10</v>
      </c>
      <c r="E62" s="12">
        <v>50</v>
      </c>
      <c r="F62" s="30"/>
      <c r="G62" s="34">
        <v>0.05</v>
      </c>
      <c r="H62" s="30">
        <f t="shared" si="0"/>
        <v>0</v>
      </c>
      <c r="I62" s="36">
        <f t="shared" si="1"/>
        <v>0</v>
      </c>
      <c r="J62" s="30">
        <f t="shared" si="2"/>
        <v>0</v>
      </c>
      <c r="K62" s="36">
        <f t="shared" si="3"/>
        <v>0</v>
      </c>
      <c r="L62" s="1"/>
    </row>
    <row r="63" spans="1:12" ht="60" customHeight="1">
      <c r="A63" s="12">
        <v>47</v>
      </c>
      <c r="B63" s="18" t="s">
        <v>410</v>
      </c>
      <c r="C63" s="19" t="s">
        <v>411</v>
      </c>
      <c r="D63" s="12" t="s">
        <v>10</v>
      </c>
      <c r="E63" s="12">
        <v>150</v>
      </c>
      <c r="F63" s="30"/>
      <c r="G63" s="34">
        <v>0.05</v>
      </c>
      <c r="H63" s="30">
        <f t="shared" si="0"/>
        <v>0</v>
      </c>
      <c r="I63" s="36">
        <f t="shared" si="1"/>
        <v>0</v>
      </c>
      <c r="J63" s="30">
        <f t="shared" si="2"/>
        <v>0</v>
      </c>
      <c r="K63" s="36">
        <f t="shared" si="3"/>
        <v>0</v>
      </c>
      <c r="L63" s="1"/>
    </row>
    <row r="64" spans="1:12" ht="60" customHeight="1">
      <c r="A64" s="12">
        <v>48</v>
      </c>
      <c r="B64" s="18" t="s">
        <v>414</v>
      </c>
      <c r="C64" s="19" t="s">
        <v>415</v>
      </c>
      <c r="D64" s="12" t="s">
        <v>26</v>
      </c>
      <c r="E64" s="12">
        <v>200</v>
      </c>
      <c r="F64" s="30"/>
      <c r="G64" s="34">
        <v>0.05</v>
      </c>
      <c r="H64" s="30">
        <f t="shared" si="0"/>
        <v>0</v>
      </c>
      <c r="I64" s="36">
        <f t="shared" si="1"/>
        <v>0</v>
      </c>
      <c r="J64" s="30">
        <f t="shared" si="2"/>
        <v>0</v>
      </c>
      <c r="K64" s="36">
        <f t="shared" si="3"/>
        <v>0</v>
      </c>
      <c r="L64" s="1"/>
    </row>
    <row r="65" spans="1:12" ht="60" customHeight="1">
      <c r="A65" s="12">
        <v>49</v>
      </c>
      <c r="B65" s="19" t="s">
        <v>416</v>
      </c>
      <c r="C65" s="19" t="s">
        <v>417</v>
      </c>
      <c r="D65" s="12" t="s">
        <v>26</v>
      </c>
      <c r="E65" s="12">
        <v>40</v>
      </c>
      <c r="F65" s="30"/>
      <c r="G65" s="34">
        <v>0.05</v>
      </c>
      <c r="H65" s="30">
        <f t="shared" si="0"/>
        <v>0</v>
      </c>
      <c r="I65" s="36">
        <f t="shared" si="1"/>
        <v>0</v>
      </c>
      <c r="J65" s="30">
        <f t="shared" si="2"/>
        <v>0</v>
      </c>
      <c r="K65" s="36">
        <f t="shared" si="3"/>
        <v>0</v>
      </c>
      <c r="L65" s="1"/>
    </row>
    <row r="66" spans="1:12" ht="60" customHeight="1">
      <c r="A66" s="12">
        <v>50</v>
      </c>
      <c r="B66" s="18" t="s">
        <v>418</v>
      </c>
      <c r="C66" s="19" t="s">
        <v>419</v>
      </c>
      <c r="D66" s="12" t="s">
        <v>26</v>
      </c>
      <c r="E66" s="12">
        <v>120</v>
      </c>
      <c r="F66" s="30"/>
      <c r="G66" s="34">
        <v>0.05</v>
      </c>
      <c r="H66" s="30">
        <f t="shared" si="0"/>
        <v>0</v>
      </c>
      <c r="I66" s="36">
        <f t="shared" si="1"/>
        <v>0</v>
      </c>
      <c r="J66" s="30">
        <f t="shared" si="2"/>
        <v>0</v>
      </c>
      <c r="K66" s="36">
        <f t="shared" si="3"/>
        <v>0</v>
      </c>
      <c r="L66" s="1"/>
    </row>
    <row r="67" spans="1:12" ht="60" customHeight="1">
      <c r="A67" s="12">
        <v>51</v>
      </c>
      <c r="B67" s="18" t="s">
        <v>434</v>
      </c>
      <c r="C67" s="19" t="s">
        <v>435</v>
      </c>
      <c r="D67" s="12" t="s">
        <v>10</v>
      </c>
      <c r="E67" s="12">
        <v>50</v>
      </c>
      <c r="F67" s="30"/>
      <c r="G67" s="34">
        <v>0.05</v>
      </c>
      <c r="H67" s="30">
        <f t="shared" si="0"/>
        <v>0</v>
      </c>
      <c r="I67" s="36">
        <f t="shared" si="1"/>
        <v>0</v>
      </c>
      <c r="J67" s="30">
        <f t="shared" si="2"/>
        <v>0</v>
      </c>
      <c r="K67" s="36">
        <f t="shared" si="3"/>
        <v>0</v>
      </c>
      <c r="L67" s="1"/>
    </row>
    <row r="68" spans="1:12" ht="60" customHeight="1">
      <c r="A68" s="12">
        <v>52</v>
      </c>
      <c r="B68" s="18" t="s">
        <v>433</v>
      </c>
      <c r="C68" s="19" t="s">
        <v>420</v>
      </c>
      <c r="D68" s="12" t="s">
        <v>10</v>
      </c>
      <c r="E68" s="12">
        <v>400</v>
      </c>
      <c r="F68" s="30"/>
      <c r="G68" s="34">
        <v>0.05</v>
      </c>
      <c r="H68" s="30">
        <f t="shared" si="0"/>
        <v>0</v>
      </c>
      <c r="I68" s="36">
        <f t="shared" si="1"/>
        <v>0</v>
      </c>
      <c r="J68" s="30">
        <f t="shared" si="2"/>
        <v>0</v>
      </c>
      <c r="K68" s="36">
        <f t="shared" si="3"/>
        <v>0</v>
      </c>
      <c r="L68" s="1"/>
    </row>
    <row r="69" spans="1:12" ht="60" customHeight="1">
      <c r="A69" s="12">
        <v>53</v>
      </c>
      <c r="B69" s="18" t="s">
        <v>442</v>
      </c>
      <c r="C69" s="19" t="s">
        <v>445</v>
      </c>
      <c r="D69" s="12" t="s">
        <v>10</v>
      </c>
      <c r="E69" s="12">
        <v>70</v>
      </c>
      <c r="F69" s="30"/>
      <c r="G69" s="34">
        <v>0.05</v>
      </c>
      <c r="H69" s="30">
        <f t="shared" si="0"/>
        <v>0</v>
      </c>
      <c r="I69" s="36">
        <f t="shared" si="1"/>
        <v>0</v>
      </c>
      <c r="J69" s="30">
        <f t="shared" si="2"/>
        <v>0</v>
      </c>
      <c r="K69" s="36">
        <f t="shared" si="3"/>
        <v>0</v>
      </c>
      <c r="L69" s="1"/>
    </row>
    <row r="70" spans="1:12" ht="60" customHeight="1">
      <c r="A70" s="12">
        <v>54</v>
      </c>
      <c r="B70" s="18" t="s">
        <v>443</v>
      </c>
      <c r="C70" s="19" t="s">
        <v>446</v>
      </c>
      <c r="D70" s="12" t="s">
        <v>10</v>
      </c>
      <c r="E70" s="12">
        <v>100</v>
      </c>
      <c r="F70" s="30"/>
      <c r="G70" s="34">
        <v>0.05</v>
      </c>
      <c r="H70" s="30">
        <f t="shared" si="0"/>
        <v>0</v>
      </c>
      <c r="I70" s="36">
        <f t="shared" si="1"/>
        <v>0</v>
      </c>
      <c r="J70" s="30">
        <f t="shared" si="2"/>
        <v>0</v>
      </c>
      <c r="K70" s="36">
        <f t="shared" si="3"/>
        <v>0</v>
      </c>
      <c r="L70" s="1"/>
    </row>
    <row r="71" spans="1:12" ht="60" customHeight="1">
      <c r="A71" s="12">
        <v>55</v>
      </c>
      <c r="B71" s="18" t="s">
        <v>444</v>
      </c>
      <c r="C71" s="19" t="s">
        <v>225</v>
      </c>
      <c r="D71" s="12" t="s">
        <v>10</v>
      </c>
      <c r="E71" s="12">
        <v>30</v>
      </c>
      <c r="F71" s="30"/>
      <c r="G71" s="34">
        <v>0.05</v>
      </c>
      <c r="H71" s="30">
        <f t="shared" si="0"/>
        <v>0</v>
      </c>
      <c r="I71" s="36">
        <f t="shared" si="1"/>
        <v>0</v>
      </c>
      <c r="J71" s="30">
        <f t="shared" si="2"/>
        <v>0</v>
      </c>
      <c r="K71" s="36">
        <f t="shared" si="3"/>
        <v>0</v>
      </c>
      <c r="L71" s="1"/>
    </row>
    <row r="72" spans="1:12" ht="60" customHeight="1">
      <c r="A72" s="12">
        <v>56</v>
      </c>
      <c r="B72" s="18" t="s">
        <v>460</v>
      </c>
      <c r="C72" s="19" t="s">
        <v>446</v>
      </c>
      <c r="D72" s="12" t="s">
        <v>10</v>
      </c>
      <c r="E72" s="12">
        <v>200</v>
      </c>
      <c r="F72" s="30"/>
      <c r="G72" s="34">
        <v>0.05</v>
      </c>
      <c r="H72" s="30">
        <f t="shared" si="0"/>
        <v>0</v>
      </c>
      <c r="I72" s="36">
        <f t="shared" si="1"/>
        <v>0</v>
      </c>
      <c r="J72" s="30">
        <f t="shared" si="2"/>
        <v>0</v>
      </c>
      <c r="K72" s="36">
        <f t="shared" si="3"/>
        <v>0</v>
      </c>
      <c r="L72" s="1"/>
    </row>
    <row r="73" spans="1:12" ht="60" customHeight="1">
      <c r="A73" s="12">
        <v>57</v>
      </c>
      <c r="B73" s="18" t="s">
        <v>412</v>
      </c>
      <c r="C73" s="19" t="s">
        <v>413</v>
      </c>
      <c r="D73" s="12" t="s">
        <v>10</v>
      </c>
      <c r="E73" s="12">
        <v>50</v>
      </c>
      <c r="F73" s="30"/>
      <c r="G73" s="34">
        <v>0.05</v>
      </c>
      <c r="H73" s="30">
        <f t="shared" si="0"/>
        <v>0</v>
      </c>
      <c r="I73" s="36">
        <f t="shared" si="1"/>
        <v>0</v>
      </c>
      <c r="J73" s="30">
        <f t="shared" si="2"/>
        <v>0</v>
      </c>
      <c r="K73" s="36">
        <f t="shared" si="3"/>
        <v>0</v>
      </c>
      <c r="L73" s="1"/>
    </row>
    <row r="74" spans="1:12" ht="60" customHeight="1">
      <c r="A74" s="72"/>
      <c r="B74" s="73"/>
      <c r="C74" s="73"/>
      <c r="D74" s="73"/>
      <c r="E74" s="73"/>
      <c r="F74" s="73"/>
      <c r="G74" s="73"/>
      <c r="H74" s="74"/>
      <c r="I74" s="21">
        <f>SUM(I17:I73)</f>
        <v>0</v>
      </c>
      <c r="J74" s="21">
        <f>SUM(J17:J73)</f>
        <v>0</v>
      </c>
      <c r="K74" s="21">
        <f>SUM(K17:K73)</f>
        <v>0</v>
      </c>
      <c r="L74" s="1"/>
    </row>
    <row r="75" spans="1:1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>
      <c r="A76" s="1"/>
      <c r="B76" s="95" t="s">
        <v>306</v>
      </c>
      <c r="C76" s="95"/>
      <c r="D76" s="95"/>
      <c r="E76" s="95"/>
      <c r="F76" s="95"/>
      <c r="G76" s="95"/>
      <c r="H76" s="95"/>
      <c r="I76" s="95"/>
      <c r="J76" s="95"/>
      <c r="K76" s="95"/>
      <c r="L76" s="95"/>
    </row>
    <row r="77" spans="1:12">
      <c r="A77" s="1"/>
      <c r="B77" s="95" t="s">
        <v>305</v>
      </c>
      <c r="C77" s="88"/>
      <c r="D77" s="88"/>
      <c r="E77" s="88"/>
      <c r="F77" s="88"/>
      <c r="G77" s="88"/>
      <c r="H77" s="88"/>
      <c r="I77" s="88"/>
      <c r="J77" s="88"/>
      <c r="K77" s="88"/>
      <c r="L77" s="88"/>
    </row>
    <row r="78" spans="1:1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40.25" customHeight="1">
      <c r="A79" s="1"/>
      <c r="B79" s="70" t="s">
        <v>29</v>
      </c>
      <c r="C79" s="70"/>
      <c r="D79" s="70"/>
      <c r="E79" s="70"/>
      <c r="F79" s="70"/>
      <c r="G79" s="70"/>
      <c r="H79" s="70"/>
      <c r="I79" s="70"/>
      <c r="J79" s="70"/>
      <c r="K79" s="70"/>
      <c r="L79" s="1"/>
    </row>
    <row r="80" spans="1:12" ht="40.25" customHeight="1">
      <c r="A80" s="1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1"/>
    </row>
  </sheetData>
  <mergeCells count="17">
    <mergeCell ref="C2:H2"/>
    <mergeCell ref="A5:D5"/>
    <mergeCell ref="A9:A12"/>
    <mergeCell ref="B9:B12"/>
    <mergeCell ref="C9:C12"/>
    <mergeCell ref="D9:D12"/>
    <mergeCell ref="E9:E12"/>
    <mergeCell ref="F9:F12"/>
    <mergeCell ref="G9:G12"/>
    <mergeCell ref="B77:L77"/>
    <mergeCell ref="B79:K80"/>
    <mergeCell ref="H9:H12"/>
    <mergeCell ref="I9:I12"/>
    <mergeCell ref="J9:J12"/>
    <mergeCell ref="K9:K12"/>
    <mergeCell ref="A74:H74"/>
    <mergeCell ref="B76:L7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1"/>
  <sheetViews>
    <sheetView workbookViewId="0">
      <selection activeCell="B1" sqref="B1"/>
    </sheetView>
  </sheetViews>
  <sheetFormatPr baseColWidth="10" defaultColWidth="8.83203125" defaultRowHeight="14"/>
  <cols>
    <col min="2" max="2" width="25.6640625" customWidth="1"/>
    <col min="3" max="3" width="50.6640625" customWidth="1"/>
    <col min="9" max="9" width="11.6640625" customWidth="1"/>
    <col min="10" max="10" width="11.1640625" customWidth="1"/>
    <col min="11" max="11" width="12.1640625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 t="s">
        <v>194</v>
      </c>
      <c r="J1" s="1" t="s">
        <v>380</v>
      </c>
      <c r="K1" s="1"/>
    </row>
    <row r="2" spans="1:11" ht="16">
      <c r="A2" s="1"/>
      <c r="B2" s="1"/>
      <c r="C2" s="71" t="s">
        <v>19</v>
      </c>
      <c r="D2" s="71"/>
      <c r="E2" s="71"/>
      <c r="F2" s="71"/>
      <c r="G2" s="71"/>
      <c r="H2" s="71"/>
      <c r="I2" s="14"/>
      <c r="J2" s="14"/>
      <c r="K2" s="14"/>
    </row>
    <row r="3" spans="1:11" ht="16">
      <c r="A3" s="1"/>
      <c r="B3" s="1"/>
      <c r="C3" s="20" t="s">
        <v>381</v>
      </c>
      <c r="D3" s="20"/>
      <c r="E3" s="20"/>
      <c r="F3" s="20"/>
      <c r="G3" s="20"/>
      <c r="H3" s="20"/>
      <c r="I3" s="14"/>
      <c r="J3" s="14"/>
      <c r="K3" s="14"/>
    </row>
    <row r="4" spans="1:11" ht="16">
      <c r="A4" s="1"/>
      <c r="B4" s="1"/>
      <c r="C4" s="20"/>
      <c r="D4" s="20"/>
      <c r="E4" s="20"/>
      <c r="F4" s="20"/>
      <c r="G4" s="20"/>
      <c r="H4" s="20"/>
      <c r="I4" s="14"/>
      <c r="J4" s="14"/>
      <c r="K4" s="14"/>
    </row>
    <row r="5" spans="1:11" ht="16">
      <c r="A5" s="69" t="s">
        <v>30</v>
      </c>
      <c r="B5" s="69"/>
      <c r="C5" s="69"/>
      <c r="D5" s="69"/>
      <c r="E5" s="22"/>
      <c r="F5" s="22"/>
      <c r="G5" s="20"/>
      <c r="H5" s="20"/>
      <c r="I5" s="14"/>
      <c r="J5" s="14"/>
      <c r="K5" s="14"/>
    </row>
    <row r="6" spans="1:11" ht="16">
      <c r="A6" s="23"/>
      <c r="B6" s="23"/>
      <c r="C6" s="23"/>
      <c r="D6" s="22"/>
      <c r="E6" s="22"/>
      <c r="F6" s="22"/>
      <c r="G6" s="20"/>
      <c r="H6" s="20"/>
      <c r="I6" s="14"/>
      <c r="J6" s="14"/>
      <c r="K6" s="14"/>
    </row>
    <row r="7" spans="1:11" ht="16">
      <c r="A7" s="23" t="s">
        <v>382</v>
      </c>
      <c r="B7" s="23"/>
      <c r="C7" s="23"/>
      <c r="D7" s="22"/>
      <c r="E7" s="22"/>
      <c r="F7" s="22"/>
      <c r="G7" s="20"/>
      <c r="H7" s="20"/>
      <c r="I7" s="14"/>
      <c r="J7" s="14"/>
      <c r="K7" s="14"/>
    </row>
    <row r="8" spans="1:11" ht="15" thickBot="1">
      <c r="A8" s="24"/>
      <c r="B8" s="24"/>
      <c r="C8" s="24"/>
      <c r="D8" s="24"/>
      <c r="E8" s="24"/>
      <c r="F8" s="24"/>
    </row>
    <row r="9" spans="1:11">
      <c r="A9" s="82" t="s">
        <v>0</v>
      </c>
      <c r="B9" s="82" t="s">
        <v>1</v>
      </c>
      <c r="C9" s="82" t="s">
        <v>2</v>
      </c>
      <c r="D9" s="82" t="s">
        <v>3</v>
      </c>
      <c r="E9" s="82" t="s">
        <v>4</v>
      </c>
      <c r="F9" s="82" t="s">
        <v>13</v>
      </c>
      <c r="G9" s="82" t="s">
        <v>14</v>
      </c>
      <c r="H9" s="82" t="s">
        <v>15</v>
      </c>
      <c r="I9" s="82" t="s">
        <v>5</v>
      </c>
      <c r="J9" s="82" t="s">
        <v>16</v>
      </c>
      <c r="K9" s="82" t="s">
        <v>7</v>
      </c>
    </row>
    <row r="10" spans="1:1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pans="1:11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1:1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pans="1:11">
      <c r="A13" s="15"/>
      <c r="B13" s="16"/>
      <c r="C13" s="16"/>
      <c r="D13" s="16"/>
      <c r="E13" s="16"/>
      <c r="F13" s="16"/>
      <c r="G13" s="16"/>
      <c r="H13" s="16"/>
      <c r="I13" s="16" t="s">
        <v>17</v>
      </c>
      <c r="J13" s="16" t="s">
        <v>6</v>
      </c>
      <c r="K13" s="16" t="s">
        <v>8</v>
      </c>
    </row>
    <row r="14" spans="1:1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</row>
    <row r="15" spans="1:11">
      <c r="A15" s="8">
        <v>1</v>
      </c>
      <c r="B15" s="9">
        <v>2</v>
      </c>
      <c r="C15" s="9">
        <v>3</v>
      </c>
      <c r="D15" s="9">
        <v>4</v>
      </c>
      <c r="E15" s="9">
        <v>5</v>
      </c>
      <c r="F15" s="10">
        <v>6</v>
      </c>
      <c r="G15" s="9">
        <v>7</v>
      </c>
      <c r="H15" s="10">
        <v>8</v>
      </c>
      <c r="I15" s="10">
        <v>9</v>
      </c>
      <c r="J15" s="10">
        <v>10</v>
      </c>
      <c r="K15" s="10">
        <v>11</v>
      </c>
    </row>
    <row r="16" spans="1:1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2" ht="30">
      <c r="A17" s="12">
        <v>1</v>
      </c>
      <c r="B17" s="26" t="s">
        <v>383</v>
      </c>
      <c r="C17" s="28" t="s">
        <v>384</v>
      </c>
      <c r="D17" s="12" t="s">
        <v>26</v>
      </c>
      <c r="E17" s="12">
        <v>5500</v>
      </c>
      <c r="F17" s="30"/>
      <c r="G17" s="34">
        <v>0.05</v>
      </c>
      <c r="H17" s="30">
        <f>(F17*G17)+F17</f>
        <v>0</v>
      </c>
      <c r="I17" s="36">
        <f>E17*F17</f>
        <v>0</v>
      </c>
      <c r="J17" s="30">
        <f>I17*G17</f>
        <v>0</v>
      </c>
      <c r="K17" s="36">
        <f>I17+J17</f>
        <v>0</v>
      </c>
    </row>
    <row r="18" spans="1:12" ht="15">
      <c r="A18" s="12">
        <v>2</v>
      </c>
      <c r="B18" s="18" t="s">
        <v>385</v>
      </c>
      <c r="C18" s="19" t="s">
        <v>386</v>
      </c>
      <c r="D18" s="12" t="s">
        <v>26</v>
      </c>
      <c r="E18" s="12">
        <v>2560</v>
      </c>
      <c r="F18" s="30"/>
      <c r="G18" s="34">
        <v>0.05</v>
      </c>
      <c r="H18" s="30">
        <f t="shared" ref="H18:H22" si="0">(F18*G18)+F18</f>
        <v>0</v>
      </c>
      <c r="I18" s="36">
        <f t="shared" ref="I18:I22" si="1">E18*F18</f>
        <v>0</v>
      </c>
      <c r="J18" s="30">
        <f t="shared" ref="J18:J22" si="2">I18*G18</f>
        <v>0</v>
      </c>
      <c r="K18" s="36">
        <f t="shared" ref="K18:K23" si="3">I18+J18</f>
        <v>0</v>
      </c>
    </row>
    <row r="19" spans="1:12" ht="15">
      <c r="A19" s="12">
        <v>3</v>
      </c>
      <c r="B19" s="18" t="s">
        <v>387</v>
      </c>
      <c r="C19" s="26" t="s">
        <v>388</v>
      </c>
      <c r="D19" s="12" t="s">
        <v>26</v>
      </c>
      <c r="E19" s="12">
        <v>6210</v>
      </c>
      <c r="F19" s="30"/>
      <c r="G19" s="34">
        <v>0.05</v>
      </c>
      <c r="H19" s="30">
        <f t="shared" si="0"/>
        <v>0</v>
      </c>
      <c r="I19" s="36">
        <f t="shared" si="1"/>
        <v>0</v>
      </c>
      <c r="J19" s="30">
        <f t="shared" si="2"/>
        <v>0</v>
      </c>
      <c r="K19" s="36">
        <f t="shared" si="3"/>
        <v>0</v>
      </c>
    </row>
    <row r="20" spans="1:12" ht="30">
      <c r="A20" s="12">
        <v>4</v>
      </c>
      <c r="B20" s="18" t="s">
        <v>389</v>
      </c>
      <c r="C20" s="26" t="s">
        <v>391</v>
      </c>
      <c r="D20" s="12" t="s">
        <v>26</v>
      </c>
      <c r="E20" s="12">
        <v>912</v>
      </c>
      <c r="F20" s="30"/>
      <c r="G20" s="34">
        <v>0.05</v>
      </c>
      <c r="H20" s="30">
        <f t="shared" si="0"/>
        <v>0</v>
      </c>
      <c r="I20" s="36">
        <f t="shared" si="1"/>
        <v>0</v>
      </c>
      <c r="J20" s="30">
        <f t="shared" si="2"/>
        <v>0</v>
      </c>
      <c r="K20" s="36">
        <f t="shared" si="3"/>
        <v>0</v>
      </c>
    </row>
    <row r="21" spans="1:12">
      <c r="A21" s="12">
        <v>5</v>
      </c>
      <c r="B21" s="18" t="s">
        <v>390</v>
      </c>
      <c r="C21" s="43" t="s">
        <v>392</v>
      </c>
      <c r="D21" s="12" t="s">
        <v>26</v>
      </c>
      <c r="E21" s="12">
        <v>76</v>
      </c>
      <c r="F21" s="30"/>
      <c r="G21" s="34">
        <v>0.05</v>
      </c>
      <c r="H21" s="30">
        <f t="shared" si="0"/>
        <v>0</v>
      </c>
      <c r="I21" s="36">
        <f t="shared" si="1"/>
        <v>0</v>
      </c>
      <c r="J21" s="30">
        <f t="shared" si="2"/>
        <v>0</v>
      </c>
      <c r="K21" s="36">
        <f t="shared" si="3"/>
        <v>0</v>
      </c>
    </row>
    <row r="22" spans="1:12" ht="15">
      <c r="A22" s="12">
        <v>6</v>
      </c>
      <c r="B22" s="19" t="s">
        <v>406</v>
      </c>
      <c r="C22" s="19" t="s">
        <v>12</v>
      </c>
      <c r="D22" s="12" t="s">
        <v>26</v>
      </c>
      <c r="E22" s="12">
        <v>70</v>
      </c>
      <c r="F22" s="30"/>
      <c r="G22" s="34">
        <v>0.05</v>
      </c>
      <c r="H22" s="30">
        <f t="shared" si="0"/>
        <v>0</v>
      </c>
      <c r="I22" s="36">
        <f t="shared" si="1"/>
        <v>0</v>
      </c>
      <c r="J22" s="30">
        <f t="shared" si="2"/>
        <v>0</v>
      </c>
      <c r="K22" s="36">
        <f t="shared" si="3"/>
        <v>0</v>
      </c>
    </row>
    <row r="23" spans="1:12">
      <c r="A23" s="12">
        <v>7</v>
      </c>
      <c r="B23" s="66"/>
      <c r="C23" s="66"/>
      <c r="D23" s="66"/>
      <c r="E23" s="66"/>
      <c r="F23" s="66"/>
      <c r="G23" s="66"/>
      <c r="H23" s="67"/>
      <c r="I23" s="21">
        <f>SUM(I17:I22)</f>
        <v>0</v>
      </c>
      <c r="J23" s="21">
        <f>SUM(J17:J22)</f>
        <v>0</v>
      </c>
      <c r="K23" s="21">
        <f t="shared" si="3"/>
        <v>0</v>
      </c>
    </row>
    <row r="24" spans="1:12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2" ht="16">
      <c r="B25" s="96" t="s">
        <v>306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</row>
    <row r="26" spans="1:12">
      <c r="B26" t="s">
        <v>394</v>
      </c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2">
      <c r="A28" s="70" t="s">
        <v>29</v>
      </c>
      <c r="B28" s="70"/>
      <c r="C28" s="70"/>
      <c r="D28" s="70"/>
      <c r="E28" s="70"/>
      <c r="F28" s="70"/>
      <c r="G28" s="70"/>
      <c r="H28" s="70"/>
      <c r="I28" s="70"/>
      <c r="J28" s="70"/>
    </row>
    <row r="29" spans="1:12">
      <c r="A29" s="70"/>
      <c r="B29" s="70"/>
      <c r="C29" s="70"/>
      <c r="D29" s="70"/>
      <c r="E29" s="70"/>
      <c r="F29" s="70"/>
      <c r="G29" s="70"/>
      <c r="H29" s="70"/>
      <c r="I29" s="70"/>
      <c r="J29" s="70"/>
    </row>
    <row r="31" spans="1:12">
      <c r="B31" t="s">
        <v>393</v>
      </c>
    </row>
    <row r="65" spans="1:1">
      <c r="A65" s="65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</sheetData>
  <mergeCells count="15">
    <mergeCell ref="I9:I12"/>
    <mergeCell ref="J9:J12"/>
    <mergeCell ref="K9:K12"/>
    <mergeCell ref="A28:J29"/>
    <mergeCell ref="B25:L25"/>
    <mergeCell ref="C2:H2"/>
    <mergeCell ref="A5:D5"/>
    <mergeCell ref="A9:A12"/>
    <mergeCell ref="B9:B12"/>
    <mergeCell ref="C9:C12"/>
    <mergeCell ref="D9:D12"/>
    <mergeCell ref="E9:E12"/>
    <mergeCell ref="F9:F12"/>
    <mergeCell ref="G9:G12"/>
    <mergeCell ref="H9:H1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DRÓB</vt:lpstr>
      <vt:lpstr>ART. Mrożone</vt:lpstr>
      <vt:lpstr>Art. Mleczarskie</vt:lpstr>
      <vt:lpstr>Art. spożywcze</vt:lpstr>
      <vt:lpstr>Mięso i wędliny</vt:lpstr>
      <vt:lpstr>Warzywa i owoce</vt:lpstr>
      <vt:lpstr>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Krzysztof Zachura</cp:lastModifiedBy>
  <cp:lastPrinted>2025-11-14T10:42:59Z</cp:lastPrinted>
  <dcterms:created xsi:type="dcterms:W3CDTF">2021-10-24T09:59:57Z</dcterms:created>
  <dcterms:modified xsi:type="dcterms:W3CDTF">2025-12-04T20:09:27Z</dcterms:modified>
</cp:coreProperties>
</file>